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1160" windowWidth="15195" windowHeight="9210" tabRatio="884" activeTab="2"/>
  </bookViews>
  <sheets>
    <sheet name="zał.3" sheetId="1" r:id="rId1"/>
    <sheet name="zał 4" sheetId="2" r:id="rId2"/>
    <sheet name="zał. 5" sheetId="3" r:id="rId3"/>
  </sheets>
  <definedNames/>
  <calcPr fullCalcOnLoad="1"/>
</workbook>
</file>

<file path=xl/sharedStrings.xml><?xml version="1.0" encoding="utf-8"?>
<sst xmlns="http://schemas.openxmlformats.org/spreadsheetml/2006/main" count="112" uniqueCount="74">
  <si>
    <t>Dział</t>
  </si>
  <si>
    <t>Rozdział</t>
  </si>
  <si>
    <t>Lp.</t>
  </si>
  <si>
    <t>Treść</t>
  </si>
  <si>
    <t>1.</t>
  </si>
  <si>
    <t>2.</t>
  </si>
  <si>
    <t>3.</t>
  </si>
  <si>
    <t>4.</t>
  </si>
  <si>
    <t>Wydatki na zadania inwestycyjne na 2012 rok</t>
  </si>
  <si>
    <t>Rozdz.</t>
  </si>
  <si>
    <t>Nazwa zadania inwestycyjnego ( w tym w ramach funduszu sołeckiego)</t>
  </si>
  <si>
    <t>Łączne koszty finansowe</t>
  </si>
  <si>
    <t>Jednosta organizacyjna realizująca program lub koordynująca wykonanie programu</t>
  </si>
  <si>
    <t>010</t>
  </si>
  <si>
    <t>Rolnictwo i łowiectwo</t>
  </si>
  <si>
    <t>01010</t>
  </si>
  <si>
    <t>Infrastruktura wodociągowa i sanitacyjna wsi</t>
  </si>
  <si>
    <t>Budowa wodociągu w ul.Fabrycznej w Lesznie</t>
  </si>
  <si>
    <t xml:space="preserve">Urząd Gminy w Lesznie </t>
  </si>
  <si>
    <t>Dochody własne jst</t>
  </si>
  <si>
    <t>Budowa kanalizacji do miejscowości Zaborówek</t>
  </si>
  <si>
    <t>Budowa wodociagu we wsi Gawartowa Wola</t>
  </si>
  <si>
    <t>Budowa wodociągu we wsiach Grądy,Szymanówek, Powązki</t>
  </si>
  <si>
    <t>Projekt  kolektora ściekowego dla  wsi Zaborówek (fundusz sołecki)</t>
  </si>
  <si>
    <t>600</t>
  </si>
  <si>
    <t>Transport i łączność</t>
  </si>
  <si>
    <t>60016</t>
  </si>
  <si>
    <t>Drogi publiczne gminne</t>
  </si>
  <si>
    <t>Budowa ulic Strażackiej i Krótkiej w Lesznie</t>
  </si>
  <si>
    <t>Modernizacja odcinka drogi we wsi Kępiaste</t>
  </si>
  <si>
    <t>Projekt odwodnienia ulicy Warszawskiej w Lesznie</t>
  </si>
  <si>
    <t>801</t>
  </si>
  <si>
    <t>Oświata i wychowanie</t>
  </si>
  <si>
    <t>80101</t>
  </si>
  <si>
    <t>Szkoły podstawowe</t>
  </si>
  <si>
    <t>Utworzenie szkolnego placu zabaw przy ZSP  w Lesznie</t>
  </si>
  <si>
    <t>900</t>
  </si>
  <si>
    <t>Gospodarka komunalna i ochrona środowiska</t>
  </si>
  <si>
    <t>90015</t>
  </si>
  <si>
    <t>Oświetlenie ulic, placów i dróg</t>
  </si>
  <si>
    <t>Budowa nowych punktów swietlnych w ulicy Środkowej we wsi Wiktorów</t>
  </si>
  <si>
    <t>Budowa nowych punktów świetlnych na terenie sołectwa  Trzciniec Stelmachowo</t>
  </si>
  <si>
    <t>Razem</t>
  </si>
  <si>
    <t>dochody własne jst</t>
  </si>
  <si>
    <t>środki  z budżetu państwa</t>
  </si>
  <si>
    <t>Dotacja z budżetu państwa</t>
  </si>
  <si>
    <t>Planowane wydatki na 2012r.                (po zmianach)</t>
  </si>
  <si>
    <t>Modernizacja istniejących przyłączy kanalizacyjnych na odcinku od przepompowni ścieków do budynków mieszkalnych w miejscowości Leszno i Zaborówek</t>
  </si>
  <si>
    <t>środki  od innych jst oraz innych jednostek zaliczanych do sektora finansów publicznych</t>
  </si>
  <si>
    <t>Dotacja od innych jst</t>
  </si>
  <si>
    <t>Dotacje celowe dla podmiotów zaliczanych i niezaliczanych do sektora finansów publicznych w 2012 roku</t>
  </si>
  <si>
    <t>Kwota dotacji</t>
  </si>
  <si>
    <t>Jednostki sektora finansów publicznych</t>
  </si>
  <si>
    <t>Nazwa jednostki</t>
  </si>
  <si>
    <t>Samorząd Województwa Mazowieckiego</t>
  </si>
  <si>
    <t>Miasto Stołeczne Warszawa</t>
  </si>
  <si>
    <t>Jednostki spoza sektora finansów publicznych</t>
  </si>
  <si>
    <t>Nazwa zadania</t>
  </si>
  <si>
    <t>Upowszechnianie kultury fizycznej młodzieży poprzez prowadzenie zajęć sportowych z piłki nożnej</t>
  </si>
  <si>
    <t>Ogółem</t>
  </si>
  <si>
    <t>Starostwo Powiatu Warszawskiego Zachodniego</t>
  </si>
  <si>
    <t>Modernizacja odcinka drogi  we wsi Wilkowa Wieś- Powązki</t>
  </si>
  <si>
    <t>Nazwa instytucji</t>
  </si>
  <si>
    <t>Świetlica w Czarnowie</t>
  </si>
  <si>
    <t>Świetlica w Lesznie</t>
  </si>
  <si>
    <t>Świetlica w Łubcu</t>
  </si>
  <si>
    <t>Świetlica w Zaborowie</t>
  </si>
  <si>
    <t>5.</t>
  </si>
  <si>
    <t>Biblioteka Publiczna Gminy Leszno</t>
  </si>
  <si>
    <t>Dotacje podmiotowe w 2012 r.</t>
  </si>
  <si>
    <t>Budowa wodociągu we wsi Zaborówek</t>
  </si>
  <si>
    <t xml:space="preserve"> Załącznik nr 3                                                                                      do Uchwały Nr XXIII/151/2012                                                      Rady Gminy Leszno                                                                               z dnia 13 września 2012r.</t>
  </si>
  <si>
    <t xml:space="preserve">Załącznik nr  4                                                         do Uchwały  Nr XXIII/151/2012                                             Rady Gminy Leszno                                                             z dnia 13 września 2012r. </t>
  </si>
  <si>
    <t>Załącznik Nr 5 do Uchwały Nr XXIII/151/2012 Rady Gminy Leszno                                              z dnia 13 września 2012r.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</si>
</sst>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_ ;\-#,##0.00\ "/>
    <numFmt numFmtId="170" formatCode="#,##0.00\ _z_ł"/>
    <numFmt numFmtId="171" formatCode="#,##0.00\ &quot;zł&quot;"/>
    <numFmt numFmtId="172" formatCode="[$-415]d\ mmmm\ yyyy"/>
    <numFmt numFmtId="173" formatCode="#,##0.00;[Red]#,##0.00"/>
  </numFmts>
  <fonts count="53">
    <font>
      <sz val="10"/>
      <name val="Arial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3" fontId="4" fillId="0" borderId="10" xfId="0" applyNumberFormat="1" applyFont="1" applyBorder="1" applyAlignment="1">
      <alignment horizontal="center" vertical="top"/>
    </xf>
    <xf numFmtId="4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49" fontId="9" fillId="33" borderId="11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43" fontId="11" fillId="0" borderId="12" xfId="53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53" applyNumberFormat="1" applyFont="1" applyFill="1" applyBorder="1" applyAlignment="1" applyProtection="1">
      <alignment horizontal="right" vertical="center"/>
      <protection locked="0"/>
    </xf>
    <xf numFmtId="49" fontId="10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12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left" vertical="center" wrapText="1"/>
      <protection locked="0"/>
    </xf>
    <xf numFmtId="43" fontId="14" fillId="0" borderId="12" xfId="53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53" applyNumberFormat="1" applyFont="1" applyFill="1" applyBorder="1" applyAlignment="1" applyProtection="1">
      <alignment horizontal="right" vertical="center"/>
      <protection locked="0"/>
    </xf>
    <xf numFmtId="49" fontId="13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13" fillId="0" borderId="14" xfId="53" applyNumberFormat="1" applyFont="1" applyFill="1" applyBorder="1" applyAlignment="1" applyProtection="1">
      <alignment horizontal="center" vertical="center" wrapText="1"/>
      <protection locked="0"/>
    </xf>
    <xf numFmtId="43" fontId="14" fillId="0" borderId="15" xfId="53" applyNumberFormat="1" applyFont="1" applyFill="1" applyBorder="1" applyAlignment="1" applyProtection="1">
      <alignment horizontal="right" vertical="center" wrapText="1"/>
      <protection locked="0"/>
    </xf>
    <xf numFmtId="49" fontId="13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13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53" applyNumberFormat="1" applyFont="1" applyFill="1" applyBorder="1" applyAlignment="1" applyProtection="1">
      <alignment horizontal="left" vertical="center" wrapText="1"/>
      <protection locked="0"/>
    </xf>
    <xf numFmtId="49" fontId="13" fillId="35" borderId="10" xfId="53" applyNumberFormat="1" applyFont="1" applyFill="1" applyBorder="1" applyAlignment="1" applyProtection="1">
      <alignment horizontal="right" vertical="center" wrapText="1"/>
      <protection locked="0"/>
    </xf>
    <xf numFmtId="43" fontId="11" fillId="35" borderId="18" xfId="53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53" applyNumberFormat="1" applyFont="1" applyFill="1" applyBorder="1" applyAlignment="1" applyProtection="1">
      <alignment horizontal="left"/>
      <protection locked="0"/>
    </xf>
    <xf numFmtId="49" fontId="13" fillId="0" borderId="20" xfId="53" applyNumberFormat="1" applyFont="1" applyFill="1" applyBorder="1" applyAlignment="1" applyProtection="1">
      <alignment horizontal="left" vertical="center" wrapText="1"/>
      <protection locked="0"/>
    </xf>
    <xf numFmtId="43" fontId="14" fillId="0" borderId="21" xfId="53" applyNumberFormat="1" applyFont="1" applyFill="1" applyBorder="1" applyAlignment="1" applyProtection="1">
      <alignment horizontal="right" vertical="center" wrapText="1"/>
      <protection locked="0"/>
    </xf>
    <xf numFmtId="43" fontId="11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43" fontId="5" fillId="0" borderId="22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0" xfId="0" applyFont="1" applyBorder="1" applyAlignment="1">
      <alignment vertical="top" wrapText="1"/>
    </xf>
    <xf numFmtId="0" fontId="7" fillId="0" borderId="0" xfId="53" applyNumberFormat="1" applyFont="1" applyFill="1" applyBorder="1" applyAlignment="1" applyProtection="1">
      <alignment vertical="top"/>
      <protection locked="0"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3" fontId="16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7" fillId="0" borderId="0" xfId="53" applyNumberFormat="1" applyFont="1" applyFill="1" applyBorder="1" applyAlignment="1" applyProtection="1">
      <alignment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53" applyNumberFormat="1" applyFont="1" applyFill="1" applyBorder="1" applyAlignment="1" applyProtection="1">
      <alignment horizontal="left"/>
      <protection locked="0"/>
    </xf>
    <xf numFmtId="49" fontId="8" fillId="35" borderId="28" xfId="53" applyNumberFormat="1" applyFont="1" applyFill="1" applyBorder="1" applyAlignment="1" applyProtection="1">
      <alignment horizontal="center" vertical="top" wrapText="1"/>
      <protection locked="0"/>
    </xf>
    <xf numFmtId="49" fontId="9" fillId="33" borderId="12" xfId="53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30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21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11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53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39.140625" style="0" customWidth="1"/>
    <col min="5" max="5" width="20.57421875" style="0" customWidth="1"/>
  </cols>
  <sheetData>
    <row r="1" spans="1:7" ht="15.75">
      <c r="A1" s="36"/>
      <c r="B1" s="36"/>
      <c r="C1" s="36"/>
      <c r="D1" s="37"/>
      <c r="E1" s="56" t="s">
        <v>71</v>
      </c>
      <c r="F1" s="57"/>
      <c r="G1" s="57"/>
    </row>
    <row r="2" spans="1:7" ht="15.75">
      <c r="A2" s="36"/>
      <c r="B2" s="36"/>
      <c r="C2" s="36"/>
      <c r="D2" s="37"/>
      <c r="E2" s="57"/>
      <c r="F2" s="57"/>
      <c r="G2" s="57"/>
    </row>
    <row r="3" spans="1:7" ht="15.75">
      <c r="A3" s="36"/>
      <c r="B3" s="36"/>
      <c r="C3" s="36"/>
      <c r="D3" s="37"/>
      <c r="E3" s="57"/>
      <c r="F3" s="57"/>
      <c r="G3" s="57"/>
    </row>
    <row r="4" spans="1:7" ht="21" customHeight="1">
      <c r="A4" s="36"/>
      <c r="B4" s="36"/>
      <c r="C4" s="36"/>
      <c r="D4" s="37"/>
      <c r="E4" s="57"/>
      <c r="F4" s="57"/>
      <c r="G4" s="57"/>
    </row>
    <row r="5" spans="1:5" ht="64.5" customHeight="1">
      <c r="A5" s="58" t="s">
        <v>69</v>
      </c>
      <c r="B5" s="58"/>
      <c r="C5" s="58"/>
      <c r="D5" s="58"/>
      <c r="E5" s="58"/>
    </row>
    <row r="6" spans="1:5" ht="19.5" customHeight="1">
      <c r="A6" s="36"/>
      <c r="B6" s="36"/>
      <c r="C6" s="36"/>
      <c r="D6" s="5"/>
      <c r="E6" s="4"/>
    </row>
    <row r="7" spans="1:5" ht="19.5" customHeight="1">
      <c r="A7" s="59" t="s">
        <v>2</v>
      </c>
      <c r="B7" s="59" t="s">
        <v>0</v>
      </c>
      <c r="C7" s="59" t="s">
        <v>1</v>
      </c>
      <c r="D7" s="60" t="s">
        <v>62</v>
      </c>
      <c r="E7" s="61" t="s">
        <v>51</v>
      </c>
    </row>
    <row r="8" spans="1:5" ht="19.5" customHeight="1">
      <c r="A8" s="59"/>
      <c r="B8" s="59"/>
      <c r="C8" s="59"/>
      <c r="D8" s="60"/>
      <c r="E8" s="62"/>
    </row>
    <row r="9" spans="1:5" ht="19.5" customHeight="1">
      <c r="A9" s="59"/>
      <c r="B9" s="59"/>
      <c r="C9" s="59"/>
      <c r="D9" s="60"/>
      <c r="E9" s="63"/>
    </row>
    <row r="10" spans="1:5" ht="12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30" customHeight="1">
      <c r="A11" s="47" t="s">
        <v>4</v>
      </c>
      <c r="B11" s="48">
        <v>921</v>
      </c>
      <c r="C11" s="48">
        <v>92109</v>
      </c>
      <c r="D11" s="48" t="s">
        <v>63</v>
      </c>
      <c r="E11" s="49">
        <v>49120</v>
      </c>
    </row>
    <row r="12" spans="1:5" ht="30" customHeight="1">
      <c r="A12" s="47" t="s">
        <v>5</v>
      </c>
      <c r="B12" s="48">
        <v>921</v>
      </c>
      <c r="C12" s="48">
        <v>92109</v>
      </c>
      <c r="D12" s="48" t="s">
        <v>64</v>
      </c>
      <c r="E12" s="49">
        <v>211929</v>
      </c>
    </row>
    <row r="13" spans="1:5" ht="30" customHeight="1">
      <c r="A13" s="47" t="s">
        <v>6</v>
      </c>
      <c r="B13" s="48">
        <v>921</v>
      </c>
      <c r="C13" s="48">
        <v>92109</v>
      </c>
      <c r="D13" s="48" t="s">
        <v>65</v>
      </c>
      <c r="E13" s="49">
        <v>65346</v>
      </c>
    </row>
    <row r="14" spans="1:5" ht="30" customHeight="1">
      <c r="A14" s="47" t="s">
        <v>7</v>
      </c>
      <c r="B14" s="48">
        <v>921</v>
      </c>
      <c r="C14" s="48">
        <v>92109</v>
      </c>
      <c r="D14" s="48" t="s">
        <v>66</v>
      </c>
      <c r="E14" s="49">
        <v>112749</v>
      </c>
    </row>
    <row r="15" spans="1:5" ht="30" customHeight="1">
      <c r="A15" s="47" t="s">
        <v>67</v>
      </c>
      <c r="B15" s="48">
        <v>921</v>
      </c>
      <c r="C15" s="48">
        <v>92116</v>
      </c>
      <c r="D15" s="48" t="s">
        <v>68</v>
      </c>
      <c r="E15" s="49">
        <v>221350</v>
      </c>
    </row>
    <row r="16" spans="1:5" s="50" customFormat="1" ht="30" customHeight="1">
      <c r="A16" s="53" t="s">
        <v>59</v>
      </c>
      <c r="B16" s="54"/>
      <c r="C16" s="54"/>
      <c r="D16" s="55"/>
      <c r="E16" s="1">
        <f>SUM(E11:E15)</f>
        <v>660494</v>
      </c>
    </row>
    <row r="18" ht="12.75">
      <c r="A18" s="51"/>
    </row>
  </sheetData>
  <sheetProtection/>
  <mergeCells count="8">
    <mergeCell ref="A16:D16"/>
    <mergeCell ref="E1:G4"/>
    <mergeCell ref="A5:E5"/>
    <mergeCell ref="A7:A9"/>
    <mergeCell ref="B7:B9"/>
    <mergeCell ref="C7:C9"/>
    <mergeCell ref="D7:D9"/>
    <mergeCell ref="E7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9.140625" style="36" customWidth="1"/>
    <col min="2" max="2" width="4.8515625" style="36" customWidth="1"/>
    <col min="3" max="3" width="9.140625" style="36" customWidth="1"/>
    <col min="4" max="4" width="8.7109375" style="36" customWidth="1"/>
    <col min="5" max="5" width="37.7109375" style="36" customWidth="1"/>
    <col min="6" max="6" width="17.8515625" style="36" customWidth="1"/>
    <col min="7" max="16384" width="9.140625" style="36" customWidth="1"/>
  </cols>
  <sheetData>
    <row r="1" spans="5:8" ht="15.75" customHeight="1">
      <c r="E1" s="37"/>
      <c r="F1" s="67" t="s">
        <v>72</v>
      </c>
      <c r="G1" s="68"/>
      <c r="H1" s="68"/>
    </row>
    <row r="2" spans="5:8" ht="15.75">
      <c r="E2" s="37"/>
      <c r="F2" s="68"/>
      <c r="G2" s="68"/>
      <c r="H2" s="68"/>
    </row>
    <row r="3" spans="5:8" ht="15.75">
      <c r="E3" s="37"/>
      <c r="F3" s="68"/>
      <c r="G3" s="68"/>
      <c r="H3" s="68"/>
    </row>
    <row r="4" spans="6:8" ht="16.5" customHeight="1">
      <c r="F4" s="68"/>
      <c r="G4" s="68"/>
      <c r="H4" s="68"/>
    </row>
    <row r="5" spans="2:6" ht="43.5" customHeight="1">
      <c r="B5" s="69" t="s">
        <v>50</v>
      </c>
      <c r="C5" s="69"/>
      <c r="D5" s="69"/>
      <c r="E5" s="69"/>
      <c r="F5" s="69"/>
    </row>
    <row r="6" spans="5:6" ht="15.75">
      <c r="E6" s="5"/>
      <c r="F6" s="4"/>
    </row>
    <row r="7" spans="2:6" ht="15.75">
      <c r="B7" s="59" t="s">
        <v>2</v>
      </c>
      <c r="C7" s="59" t="s">
        <v>0</v>
      </c>
      <c r="D7" s="59" t="s">
        <v>1</v>
      </c>
      <c r="E7" s="60" t="s">
        <v>3</v>
      </c>
      <c r="F7" s="61" t="s">
        <v>51</v>
      </c>
    </row>
    <row r="8" spans="2:6" ht="15.75">
      <c r="B8" s="59"/>
      <c r="C8" s="59"/>
      <c r="D8" s="59"/>
      <c r="E8" s="60"/>
      <c r="F8" s="62"/>
    </row>
    <row r="9" spans="2:6" ht="15.75">
      <c r="B9" s="59"/>
      <c r="C9" s="59"/>
      <c r="D9" s="59"/>
      <c r="E9" s="60"/>
      <c r="F9" s="63"/>
    </row>
    <row r="10" spans="2:6" ht="15.75">
      <c r="B10" s="6">
        <v>1</v>
      </c>
      <c r="C10" s="6">
        <v>2</v>
      </c>
      <c r="D10" s="6">
        <v>3</v>
      </c>
      <c r="E10" s="6">
        <v>4</v>
      </c>
      <c r="F10" s="6">
        <v>5</v>
      </c>
    </row>
    <row r="11" spans="2:6" ht="34.5" customHeight="1">
      <c r="B11" s="64" t="s">
        <v>52</v>
      </c>
      <c r="C11" s="65"/>
      <c r="D11" s="66"/>
      <c r="E11" s="38" t="s">
        <v>53</v>
      </c>
      <c r="F11" s="1">
        <f>SUM(F12,F13,F14,F15)</f>
        <v>932586.72</v>
      </c>
    </row>
    <row r="12" spans="2:6" ht="26.25" customHeight="1">
      <c r="B12" s="7" t="s">
        <v>4</v>
      </c>
      <c r="C12" s="7">
        <v>150</v>
      </c>
      <c r="D12" s="7">
        <v>15011</v>
      </c>
      <c r="E12" s="3" t="s">
        <v>54</v>
      </c>
      <c r="F12" s="2">
        <v>4455.1</v>
      </c>
    </row>
    <row r="13" spans="2:6" ht="26.25" customHeight="1">
      <c r="B13" s="7" t="s">
        <v>5</v>
      </c>
      <c r="C13" s="7">
        <v>600</v>
      </c>
      <c r="D13" s="7">
        <v>60004</v>
      </c>
      <c r="E13" s="3" t="s">
        <v>55</v>
      </c>
      <c r="F13" s="2">
        <v>906168</v>
      </c>
    </row>
    <row r="14" spans="2:6" ht="26.25" customHeight="1">
      <c r="B14" s="7" t="s">
        <v>6</v>
      </c>
      <c r="C14" s="7">
        <v>750</v>
      </c>
      <c r="D14" s="7">
        <v>75095</v>
      </c>
      <c r="E14" s="3" t="s">
        <v>54</v>
      </c>
      <c r="F14" s="2">
        <v>10963.62</v>
      </c>
    </row>
    <row r="15" spans="2:6" ht="36" customHeight="1">
      <c r="B15" s="7" t="s">
        <v>7</v>
      </c>
      <c r="C15" s="7">
        <v>854</v>
      </c>
      <c r="D15" s="7">
        <v>85495</v>
      </c>
      <c r="E15" s="45" t="s">
        <v>60</v>
      </c>
      <c r="F15" s="2">
        <v>11000</v>
      </c>
    </row>
    <row r="16" spans="2:6" ht="48.75" customHeight="1">
      <c r="B16" s="64" t="s">
        <v>56</v>
      </c>
      <c r="C16" s="65"/>
      <c r="D16" s="66"/>
      <c r="E16" s="39" t="s">
        <v>57</v>
      </c>
      <c r="F16" s="1">
        <f>SUM(F17)</f>
        <v>100000</v>
      </c>
    </row>
    <row r="17" spans="2:6" ht="51.75" customHeight="1">
      <c r="B17" s="40" t="s">
        <v>4</v>
      </c>
      <c r="C17" s="40">
        <v>926</v>
      </c>
      <c r="D17" s="40">
        <v>92605</v>
      </c>
      <c r="E17" s="41" t="s">
        <v>58</v>
      </c>
      <c r="F17" s="42">
        <v>100000</v>
      </c>
    </row>
    <row r="18" spans="2:6" ht="24" customHeight="1">
      <c r="B18" s="53" t="s">
        <v>59</v>
      </c>
      <c r="C18" s="54"/>
      <c r="D18" s="54"/>
      <c r="E18" s="55"/>
      <c r="F18" s="43">
        <f>SUM(F11+F17)</f>
        <v>1032586.72</v>
      </c>
    </row>
    <row r="20" ht="15.75">
      <c r="B20" s="44"/>
    </row>
  </sheetData>
  <sheetProtection/>
  <mergeCells count="10">
    <mergeCell ref="B11:D11"/>
    <mergeCell ref="B16:D16"/>
    <mergeCell ref="B18:E18"/>
    <mergeCell ref="F1:H4"/>
    <mergeCell ref="B5:F5"/>
    <mergeCell ref="B7:B9"/>
    <mergeCell ref="C7:C9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Layout" workbookViewId="0" topLeftCell="B16">
      <selection activeCell="D19" sqref="D19:F19"/>
    </sheetView>
  </sheetViews>
  <sheetFormatPr defaultColWidth="9.140625" defaultRowHeight="12.75"/>
  <cols>
    <col min="1" max="1" width="2.140625" style="8" customWidth="1"/>
    <col min="2" max="2" width="8.00390625" style="32" customWidth="1"/>
    <col min="3" max="3" width="9.140625" style="8" customWidth="1"/>
    <col min="4" max="5" width="5.28125" style="8" customWidth="1"/>
    <col min="6" max="6" width="43.7109375" style="8" customWidth="1"/>
    <col min="7" max="7" width="14.28125" style="8" customWidth="1"/>
    <col min="8" max="8" width="16.28125" style="8" customWidth="1"/>
    <col min="9" max="9" width="20.57421875" style="8" customWidth="1"/>
    <col min="10" max="10" width="9.140625" style="8" customWidth="1"/>
    <col min="11" max="16384" width="9.140625" style="8" customWidth="1"/>
  </cols>
  <sheetData>
    <row r="1" spans="1:7" ht="12.75">
      <c r="A1" s="70"/>
      <c r="B1" s="70"/>
      <c r="C1" s="70"/>
      <c r="D1" s="70"/>
      <c r="E1" s="70"/>
      <c r="F1" s="70"/>
      <c r="G1" s="70"/>
    </row>
    <row r="2" spans="1:9" s="52" customFormat="1" ht="18.75" customHeight="1">
      <c r="A2" s="46"/>
      <c r="B2" s="46"/>
      <c r="C2" s="46"/>
      <c r="D2" s="46"/>
      <c r="E2" s="46"/>
      <c r="F2" s="46"/>
      <c r="G2" s="46"/>
      <c r="H2" s="82" t="s">
        <v>73</v>
      </c>
      <c r="I2" s="82"/>
    </row>
    <row r="3" spans="2:9" ht="31.5" customHeight="1">
      <c r="B3" s="71" t="s">
        <v>8</v>
      </c>
      <c r="C3" s="71"/>
      <c r="D3" s="71"/>
      <c r="E3" s="71"/>
      <c r="F3" s="71"/>
      <c r="G3" s="71"/>
      <c r="H3" s="83"/>
      <c r="I3" s="83"/>
    </row>
    <row r="4" spans="2:9" ht="69" customHeight="1">
      <c r="B4" s="9" t="s">
        <v>0</v>
      </c>
      <c r="C4" s="10" t="s">
        <v>9</v>
      </c>
      <c r="D4" s="72" t="s">
        <v>10</v>
      </c>
      <c r="E4" s="72"/>
      <c r="F4" s="72"/>
      <c r="G4" s="10" t="s">
        <v>11</v>
      </c>
      <c r="H4" s="11" t="s">
        <v>46</v>
      </c>
      <c r="I4" s="12" t="s">
        <v>12</v>
      </c>
    </row>
    <row r="5" spans="2:9" ht="16.5" customHeight="1">
      <c r="B5" s="13" t="s">
        <v>13</v>
      </c>
      <c r="C5" s="14"/>
      <c r="D5" s="73" t="s">
        <v>14</v>
      </c>
      <c r="E5" s="73"/>
      <c r="F5" s="73"/>
      <c r="G5" s="15">
        <f>SUM(G7,G9,G11,G13,G15,G17,G19)</f>
        <v>4449745.529999999</v>
      </c>
      <c r="H5" s="15">
        <f>SUM(H7,H9,H11,H13,H15,H17,H19)</f>
        <v>579556</v>
      </c>
      <c r="I5" s="17"/>
    </row>
    <row r="6" spans="2:9" ht="16.5" customHeight="1">
      <c r="B6" s="18"/>
      <c r="C6" s="19" t="s">
        <v>15</v>
      </c>
      <c r="D6" s="74" t="s">
        <v>16</v>
      </c>
      <c r="E6" s="74"/>
      <c r="F6" s="74"/>
      <c r="G6" s="15">
        <f>SUM(G8,G9,G11,G13,G15,G17,G19)</f>
        <v>4449745.529999999</v>
      </c>
      <c r="H6" s="15">
        <f>SUM(H8,H9,H11,H13,H15,H17,H19)</f>
        <v>579556</v>
      </c>
      <c r="I6" s="23"/>
    </row>
    <row r="7" spans="2:9" ht="16.5" customHeight="1">
      <c r="B7" s="18"/>
      <c r="C7" s="24"/>
      <c r="D7" s="75" t="s">
        <v>17</v>
      </c>
      <c r="E7" s="76"/>
      <c r="F7" s="77"/>
      <c r="G7" s="21">
        <v>15000</v>
      </c>
      <c r="H7" s="22">
        <v>15000</v>
      </c>
      <c r="I7" s="26" t="s">
        <v>18</v>
      </c>
    </row>
    <row r="8" spans="2:9" ht="16.5" customHeight="1">
      <c r="B8" s="18"/>
      <c r="C8" s="24"/>
      <c r="D8" s="20"/>
      <c r="E8" s="74" t="s">
        <v>19</v>
      </c>
      <c r="F8" s="74"/>
      <c r="G8" s="21">
        <v>15000</v>
      </c>
      <c r="H8" s="22">
        <v>15000</v>
      </c>
      <c r="I8" s="23"/>
    </row>
    <row r="9" spans="2:9" ht="16.5" customHeight="1">
      <c r="B9" s="27"/>
      <c r="C9" s="24"/>
      <c r="D9" s="74" t="s">
        <v>20</v>
      </c>
      <c r="E9" s="74"/>
      <c r="F9" s="74"/>
      <c r="G9" s="21">
        <v>3361637.53</v>
      </c>
      <c r="H9" s="22">
        <v>36647</v>
      </c>
      <c r="I9" s="26" t="s">
        <v>18</v>
      </c>
    </row>
    <row r="10" spans="2:9" ht="16.5" customHeight="1">
      <c r="B10" s="27"/>
      <c r="C10" s="24"/>
      <c r="D10" s="28"/>
      <c r="E10" s="74" t="s">
        <v>19</v>
      </c>
      <c r="F10" s="74"/>
      <c r="G10" s="21">
        <v>3361637.53</v>
      </c>
      <c r="H10" s="22">
        <v>36647</v>
      </c>
      <c r="I10" s="23"/>
    </row>
    <row r="11" spans="2:9" ht="16.5" customHeight="1">
      <c r="B11" s="27"/>
      <c r="C11" s="24"/>
      <c r="D11" s="74" t="s">
        <v>21</v>
      </c>
      <c r="E11" s="74"/>
      <c r="F11" s="74"/>
      <c r="G11" s="21">
        <v>214884</v>
      </c>
      <c r="H11" s="22">
        <v>200000</v>
      </c>
      <c r="I11" s="26" t="s">
        <v>18</v>
      </c>
    </row>
    <row r="12" spans="2:9" ht="16.5" customHeight="1">
      <c r="B12" s="27"/>
      <c r="C12" s="24"/>
      <c r="D12" s="28"/>
      <c r="E12" s="74" t="s">
        <v>19</v>
      </c>
      <c r="F12" s="74"/>
      <c r="G12" s="21">
        <v>214884</v>
      </c>
      <c r="H12" s="22">
        <v>200000</v>
      </c>
      <c r="I12" s="23"/>
    </row>
    <row r="13" spans="2:9" ht="16.5" customHeight="1">
      <c r="B13" s="27"/>
      <c r="C13" s="24"/>
      <c r="D13" s="74" t="s">
        <v>22</v>
      </c>
      <c r="E13" s="74"/>
      <c r="F13" s="74"/>
      <c r="G13" s="21">
        <v>738573</v>
      </c>
      <c r="H13" s="16">
        <v>208258</v>
      </c>
      <c r="I13" s="26" t="s">
        <v>18</v>
      </c>
    </row>
    <row r="14" spans="2:9" ht="16.5" customHeight="1">
      <c r="B14" s="27"/>
      <c r="C14" s="24"/>
      <c r="D14" s="28"/>
      <c r="E14" s="78" t="s">
        <v>19</v>
      </c>
      <c r="F14" s="78"/>
      <c r="G14" s="21">
        <v>738573</v>
      </c>
      <c r="H14" s="22">
        <v>208258</v>
      </c>
      <c r="I14" s="23"/>
    </row>
    <row r="15" spans="2:9" ht="16.5" customHeight="1">
      <c r="B15" s="27"/>
      <c r="C15" s="28"/>
      <c r="D15" s="79" t="s">
        <v>23</v>
      </c>
      <c r="E15" s="80"/>
      <c r="F15" s="80"/>
      <c r="G15" s="25">
        <v>20842</v>
      </c>
      <c r="H15" s="22">
        <v>20842</v>
      </c>
      <c r="I15" s="26" t="s">
        <v>18</v>
      </c>
    </row>
    <row r="16" spans="2:9" ht="16.5" customHeight="1">
      <c r="B16" s="27"/>
      <c r="C16" s="24"/>
      <c r="D16" s="29"/>
      <c r="E16" s="78" t="s">
        <v>19</v>
      </c>
      <c r="F16" s="78"/>
      <c r="G16" s="21">
        <v>20842</v>
      </c>
      <c r="H16" s="22">
        <v>20842</v>
      </c>
      <c r="I16" s="23"/>
    </row>
    <row r="17" spans="2:9" ht="16.5" customHeight="1">
      <c r="B17" s="27"/>
      <c r="C17" s="24"/>
      <c r="D17" s="75" t="s">
        <v>70</v>
      </c>
      <c r="E17" s="76"/>
      <c r="F17" s="77"/>
      <c r="G17" s="21">
        <v>30000</v>
      </c>
      <c r="H17" s="22">
        <v>30000</v>
      </c>
      <c r="I17" s="26" t="s">
        <v>18</v>
      </c>
    </row>
    <row r="18" spans="2:9" ht="16.5" customHeight="1">
      <c r="B18" s="27"/>
      <c r="C18" s="24"/>
      <c r="D18" s="33"/>
      <c r="E18" s="75" t="s">
        <v>19</v>
      </c>
      <c r="F18" s="77"/>
      <c r="G18" s="21">
        <v>30000</v>
      </c>
      <c r="H18" s="22">
        <v>30000</v>
      </c>
      <c r="I18" s="23"/>
    </row>
    <row r="19" spans="2:9" ht="39.75" customHeight="1">
      <c r="B19" s="27"/>
      <c r="C19" s="24"/>
      <c r="D19" s="75" t="s">
        <v>47</v>
      </c>
      <c r="E19" s="76"/>
      <c r="F19" s="77"/>
      <c r="G19" s="21">
        <v>68809</v>
      </c>
      <c r="H19" s="22">
        <v>68809</v>
      </c>
      <c r="I19" s="26" t="s">
        <v>18</v>
      </c>
    </row>
    <row r="20" spans="2:9" ht="16.5" customHeight="1">
      <c r="B20" s="27"/>
      <c r="C20" s="24"/>
      <c r="D20" s="33"/>
      <c r="E20" s="75" t="s">
        <v>19</v>
      </c>
      <c r="F20" s="77"/>
      <c r="G20" s="21">
        <v>68809</v>
      </c>
      <c r="H20" s="21">
        <v>68809</v>
      </c>
      <c r="I20" s="23"/>
    </row>
    <row r="21" spans="2:9" ht="16.5" customHeight="1">
      <c r="B21" s="13" t="s">
        <v>24</v>
      </c>
      <c r="C21" s="14"/>
      <c r="D21" s="73" t="s">
        <v>25</v>
      </c>
      <c r="E21" s="73"/>
      <c r="F21" s="73"/>
      <c r="G21" s="15">
        <f>SUM(G23,G25,G28,G30)</f>
        <v>496937</v>
      </c>
      <c r="H21" s="15">
        <f>SUM(H23,H25,H28,H30)</f>
        <v>496937</v>
      </c>
      <c r="I21" s="17"/>
    </row>
    <row r="22" spans="2:9" ht="16.5" customHeight="1">
      <c r="B22" s="18"/>
      <c r="C22" s="19" t="s">
        <v>26</v>
      </c>
      <c r="D22" s="74" t="s">
        <v>27</v>
      </c>
      <c r="E22" s="74"/>
      <c r="F22" s="74"/>
      <c r="G22" s="21">
        <f>SUM(G23+G25+G28+G30)</f>
        <v>496937</v>
      </c>
      <c r="H22" s="21">
        <f>SUM(H23+H25+H28+H30)</f>
        <v>496937</v>
      </c>
      <c r="I22" s="23"/>
    </row>
    <row r="23" spans="2:9" ht="16.5" customHeight="1">
      <c r="B23" s="27"/>
      <c r="C23" s="24"/>
      <c r="D23" s="74" t="s">
        <v>28</v>
      </c>
      <c r="E23" s="74"/>
      <c r="F23" s="74"/>
      <c r="G23" s="21">
        <v>360000</v>
      </c>
      <c r="H23" s="22">
        <v>360000</v>
      </c>
      <c r="I23" s="26" t="s">
        <v>18</v>
      </c>
    </row>
    <row r="24" spans="2:9" ht="16.5" customHeight="1">
      <c r="B24" s="27"/>
      <c r="C24" s="24"/>
      <c r="D24" s="28"/>
      <c r="E24" s="74" t="s">
        <v>19</v>
      </c>
      <c r="F24" s="74"/>
      <c r="G24" s="21">
        <v>360000</v>
      </c>
      <c r="H24" s="22">
        <v>360000</v>
      </c>
      <c r="I24" s="23"/>
    </row>
    <row r="25" spans="2:9" ht="16.5" customHeight="1">
      <c r="B25" s="27"/>
      <c r="C25" s="24"/>
      <c r="D25" s="74" t="s">
        <v>61</v>
      </c>
      <c r="E25" s="74"/>
      <c r="F25" s="74"/>
      <c r="G25" s="21">
        <v>68880</v>
      </c>
      <c r="H25" s="22">
        <v>68880</v>
      </c>
      <c r="I25" s="26" t="s">
        <v>18</v>
      </c>
    </row>
    <row r="26" spans="2:9" ht="16.5" customHeight="1">
      <c r="B26" s="27"/>
      <c r="C26" s="24"/>
      <c r="D26" s="28"/>
      <c r="E26" s="74" t="s">
        <v>19</v>
      </c>
      <c r="F26" s="74"/>
      <c r="G26" s="21">
        <v>38880</v>
      </c>
      <c r="H26" s="22">
        <v>38880</v>
      </c>
      <c r="I26" s="23"/>
    </row>
    <row r="27" spans="2:9" ht="16.5" customHeight="1">
      <c r="B27" s="27"/>
      <c r="C27" s="24"/>
      <c r="D27" s="28"/>
      <c r="E27" s="75" t="s">
        <v>49</v>
      </c>
      <c r="F27" s="77"/>
      <c r="G27" s="21">
        <v>30000</v>
      </c>
      <c r="H27" s="22">
        <v>30000</v>
      </c>
      <c r="I27" s="23"/>
    </row>
    <row r="28" spans="2:9" ht="16.5" customHeight="1">
      <c r="B28" s="27"/>
      <c r="C28" s="24"/>
      <c r="D28" s="74" t="s">
        <v>29</v>
      </c>
      <c r="E28" s="74"/>
      <c r="F28" s="74"/>
      <c r="G28" s="21">
        <v>50000</v>
      </c>
      <c r="H28" s="22">
        <v>50000</v>
      </c>
      <c r="I28" s="26" t="s">
        <v>18</v>
      </c>
    </row>
    <row r="29" spans="2:9" ht="16.5" customHeight="1">
      <c r="B29" s="27"/>
      <c r="C29" s="24"/>
      <c r="D29" s="28"/>
      <c r="E29" s="74" t="s">
        <v>19</v>
      </c>
      <c r="F29" s="74"/>
      <c r="G29" s="21">
        <v>50000</v>
      </c>
      <c r="H29" s="22">
        <v>50000</v>
      </c>
      <c r="I29" s="23"/>
    </row>
    <row r="30" spans="2:9" ht="16.5" customHeight="1">
      <c r="B30" s="27"/>
      <c r="C30" s="24"/>
      <c r="D30" s="74" t="s">
        <v>30</v>
      </c>
      <c r="E30" s="74"/>
      <c r="F30" s="74"/>
      <c r="G30" s="21">
        <v>18057</v>
      </c>
      <c r="H30" s="22">
        <v>18057</v>
      </c>
      <c r="I30" s="26" t="s">
        <v>18</v>
      </c>
    </row>
    <row r="31" spans="2:9" ht="16.5" customHeight="1">
      <c r="B31" s="27"/>
      <c r="C31" s="24"/>
      <c r="D31" s="28"/>
      <c r="E31" s="74" t="s">
        <v>19</v>
      </c>
      <c r="F31" s="74"/>
      <c r="G31" s="21">
        <v>18057</v>
      </c>
      <c r="H31" s="22">
        <v>18057</v>
      </c>
      <c r="I31" s="23"/>
    </row>
    <row r="32" spans="2:9" ht="16.5" customHeight="1">
      <c r="B32" s="13" t="s">
        <v>31</v>
      </c>
      <c r="C32" s="14"/>
      <c r="D32" s="73" t="s">
        <v>32</v>
      </c>
      <c r="E32" s="73"/>
      <c r="F32" s="73"/>
      <c r="G32" s="15">
        <f>SUM(G33)</f>
        <v>127835</v>
      </c>
      <c r="H32" s="16">
        <v>127835</v>
      </c>
      <c r="I32" s="17"/>
    </row>
    <row r="33" spans="2:9" ht="16.5" customHeight="1">
      <c r="B33" s="18"/>
      <c r="C33" s="19" t="s">
        <v>33</v>
      </c>
      <c r="D33" s="74" t="s">
        <v>34</v>
      </c>
      <c r="E33" s="74"/>
      <c r="F33" s="74"/>
      <c r="G33" s="21">
        <v>127835</v>
      </c>
      <c r="H33" s="22">
        <v>127835</v>
      </c>
      <c r="I33" s="23"/>
    </row>
    <row r="34" spans="2:9" ht="16.5" customHeight="1">
      <c r="B34" s="27"/>
      <c r="C34" s="24"/>
      <c r="D34" s="74" t="s">
        <v>35</v>
      </c>
      <c r="E34" s="74"/>
      <c r="F34" s="74"/>
      <c r="G34" s="21">
        <v>127835</v>
      </c>
      <c r="H34" s="22">
        <v>127835</v>
      </c>
      <c r="I34" s="26" t="s">
        <v>18</v>
      </c>
    </row>
    <row r="35" spans="2:9" ht="16.5" customHeight="1">
      <c r="B35" s="27"/>
      <c r="C35" s="24"/>
      <c r="D35" s="28"/>
      <c r="E35" s="74" t="s">
        <v>19</v>
      </c>
      <c r="F35" s="74"/>
      <c r="G35" s="21">
        <v>63985</v>
      </c>
      <c r="H35" s="22">
        <v>63985</v>
      </c>
      <c r="I35" s="23"/>
    </row>
    <row r="36" spans="2:9" ht="16.5" customHeight="1">
      <c r="B36" s="27"/>
      <c r="C36" s="24"/>
      <c r="D36" s="28"/>
      <c r="E36" s="74" t="s">
        <v>45</v>
      </c>
      <c r="F36" s="74"/>
      <c r="G36" s="21">
        <v>63850</v>
      </c>
      <c r="H36" s="22">
        <v>63850</v>
      </c>
      <c r="I36" s="23"/>
    </row>
    <row r="37" spans="2:9" ht="16.5" customHeight="1">
      <c r="B37" s="13" t="s">
        <v>36</v>
      </c>
      <c r="C37" s="14"/>
      <c r="D37" s="73" t="s">
        <v>37</v>
      </c>
      <c r="E37" s="73"/>
      <c r="F37" s="73"/>
      <c r="G37" s="15">
        <f>SUM(G38)</f>
        <v>31811</v>
      </c>
      <c r="H37" s="16">
        <v>31811</v>
      </c>
      <c r="I37" s="17"/>
    </row>
    <row r="38" spans="2:9" ht="16.5" customHeight="1">
      <c r="B38" s="18"/>
      <c r="C38" s="19" t="s">
        <v>38</v>
      </c>
      <c r="D38" s="74" t="s">
        <v>39</v>
      </c>
      <c r="E38" s="74"/>
      <c r="F38" s="74"/>
      <c r="G38" s="21">
        <f>SUM(G39+G41)</f>
        <v>31811</v>
      </c>
      <c r="H38" s="22">
        <v>31811</v>
      </c>
      <c r="I38" s="23"/>
    </row>
    <row r="39" spans="2:9" ht="16.5" customHeight="1">
      <c r="B39" s="27"/>
      <c r="C39" s="24"/>
      <c r="D39" s="74" t="s">
        <v>40</v>
      </c>
      <c r="E39" s="74"/>
      <c r="F39" s="74"/>
      <c r="G39" s="21">
        <v>10000</v>
      </c>
      <c r="H39" s="22">
        <v>10000</v>
      </c>
      <c r="I39" s="26" t="s">
        <v>18</v>
      </c>
    </row>
    <row r="40" spans="2:9" ht="16.5" customHeight="1">
      <c r="B40" s="27"/>
      <c r="C40" s="24"/>
      <c r="D40" s="28"/>
      <c r="E40" s="74" t="s">
        <v>19</v>
      </c>
      <c r="F40" s="74"/>
      <c r="G40" s="21">
        <v>10000</v>
      </c>
      <c r="H40" s="22">
        <v>10000</v>
      </c>
      <c r="I40" s="23"/>
    </row>
    <row r="41" spans="2:9" ht="24" customHeight="1">
      <c r="B41" s="27"/>
      <c r="C41" s="24"/>
      <c r="D41" s="74" t="s">
        <v>41</v>
      </c>
      <c r="E41" s="74"/>
      <c r="F41" s="74"/>
      <c r="G41" s="21">
        <v>21811</v>
      </c>
      <c r="H41" s="22">
        <v>21811</v>
      </c>
      <c r="I41" s="26" t="s">
        <v>18</v>
      </c>
    </row>
    <row r="42" spans="2:9" ht="16.5" customHeight="1">
      <c r="B42" s="27"/>
      <c r="C42" s="24"/>
      <c r="D42" s="28"/>
      <c r="E42" s="78" t="s">
        <v>19</v>
      </c>
      <c r="F42" s="78"/>
      <c r="G42" s="34">
        <v>21811</v>
      </c>
      <c r="H42" s="22">
        <v>21811</v>
      </c>
      <c r="I42" s="23"/>
    </row>
    <row r="43" spans="2:9" ht="23.25" customHeight="1">
      <c r="B43" s="81" t="s">
        <v>42</v>
      </c>
      <c r="C43" s="81"/>
      <c r="D43" s="81"/>
      <c r="E43" s="81"/>
      <c r="F43" s="81"/>
      <c r="G43" s="35">
        <f>SUM(G6,G21,G32,G37)</f>
        <v>5106328.529999999</v>
      </c>
      <c r="H43" s="35">
        <f>SUM(H6,H21,H32,H37)</f>
        <v>1236139</v>
      </c>
      <c r="I43" s="30"/>
    </row>
    <row r="44" spans="2:9" ht="23.25" customHeight="1">
      <c r="B44" s="81" t="s">
        <v>43</v>
      </c>
      <c r="C44" s="81"/>
      <c r="D44" s="81"/>
      <c r="E44" s="81"/>
      <c r="F44" s="81"/>
      <c r="G44" s="31">
        <v>5012478.53</v>
      </c>
      <c r="H44" s="16">
        <v>1142289</v>
      </c>
      <c r="I44" s="30"/>
    </row>
    <row r="45" spans="2:9" ht="23.25" customHeight="1">
      <c r="B45" s="81" t="s">
        <v>44</v>
      </c>
      <c r="C45" s="80"/>
      <c r="D45" s="80"/>
      <c r="E45" s="80"/>
      <c r="F45" s="80"/>
      <c r="G45" s="31">
        <v>63850</v>
      </c>
      <c r="H45" s="16">
        <v>63850</v>
      </c>
      <c r="I45" s="30"/>
    </row>
    <row r="46" spans="2:9" ht="33.75" customHeight="1">
      <c r="B46" s="81" t="s">
        <v>48</v>
      </c>
      <c r="C46" s="80"/>
      <c r="D46" s="80"/>
      <c r="E46" s="80"/>
      <c r="F46" s="80"/>
      <c r="G46" s="31">
        <v>30000</v>
      </c>
      <c r="H46" s="16">
        <v>30000</v>
      </c>
      <c r="I46" s="30"/>
    </row>
    <row r="47" spans="1:7" ht="119.25" customHeight="1">
      <c r="A47" s="70"/>
      <c r="B47" s="70"/>
      <c r="C47" s="70"/>
      <c r="D47" s="70"/>
      <c r="E47" s="70"/>
      <c r="F47" s="70"/>
      <c r="G47" s="70"/>
    </row>
    <row r="48" spans="1:7" ht="11.25" customHeight="1">
      <c r="A48" s="70"/>
      <c r="B48" s="70"/>
      <c r="C48" s="70"/>
      <c r="D48" s="70"/>
      <c r="E48" s="70"/>
      <c r="F48" s="70"/>
      <c r="G48" s="70"/>
    </row>
  </sheetData>
  <sheetProtection/>
  <mergeCells count="48">
    <mergeCell ref="H2:I3"/>
    <mergeCell ref="E42:F42"/>
    <mergeCell ref="B43:F43"/>
    <mergeCell ref="B44:F44"/>
    <mergeCell ref="B46:F46"/>
    <mergeCell ref="A47:G47"/>
    <mergeCell ref="D30:F30"/>
    <mergeCell ref="E31:F31"/>
    <mergeCell ref="D32:F32"/>
    <mergeCell ref="D33:F33"/>
    <mergeCell ref="A48:G48"/>
    <mergeCell ref="B45:F45"/>
    <mergeCell ref="E36:F36"/>
    <mergeCell ref="D37:F37"/>
    <mergeCell ref="D38:F38"/>
    <mergeCell ref="D39:F39"/>
    <mergeCell ref="E40:F40"/>
    <mergeCell ref="D41:F41"/>
    <mergeCell ref="D34:F34"/>
    <mergeCell ref="E35:F35"/>
    <mergeCell ref="D23:F23"/>
    <mergeCell ref="E24:F24"/>
    <mergeCell ref="D25:F25"/>
    <mergeCell ref="E26:F26"/>
    <mergeCell ref="D28:F28"/>
    <mergeCell ref="E29:F29"/>
    <mergeCell ref="E27:F27"/>
    <mergeCell ref="E14:F14"/>
    <mergeCell ref="D15:F15"/>
    <mergeCell ref="E16:F16"/>
    <mergeCell ref="D21:F21"/>
    <mergeCell ref="D22:F22"/>
    <mergeCell ref="D17:F17"/>
    <mergeCell ref="E18:F18"/>
    <mergeCell ref="D19:F19"/>
    <mergeCell ref="E20:F20"/>
    <mergeCell ref="E8:F8"/>
    <mergeCell ref="D9:F9"/>
    <mergeCell ref="E10:F10"/>
    <mergeCell ref="D11:F11"/>
    <mergeCell ref="E12:F12"/>
    <mergeCell ref="D13:F13"/>
    <mergeCell ref="A1:G1"/>
    <mergeCell ref="B3:G3"/>
    <mergeCell ref="D4:F4"/>
    <mergeCell ref="D5:F5"/>
    <mergeCell ref="D6:F6"/>
    <mergeCell ref="D7:F7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Standard</cp:lastModifiedBy>
  <cp:lastPrinted>2012-09-17T10:33:20Z</cp:lastPrinted>
  <dcterms:created xsi:type="dcterms:W3CDTF">2009-10-15T10:17:39Z</dcterms:created>
  <dcterms:modified xsi:type="dcterms:W3CDTF">2012-09-17T10:34:21Z</dcterms:modified>
  <cp:category/>
  <cp:version/>
  <cp:contentType/>
  <cp:contentStatus/>
</cp:coreProperties>
</file>