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1160" windowWidth="15195" windowHeight="9210" tabRatio="884" activeTab="0"/>
  </bookViews>
  <sheets>
    <sheet name="zał. 5" sheetId="1" r:id="rId1"/>
    <sheet name="zał 3 " sheetId="2" r:id="rId2"/>
    <sheet name="zał 4" sheetId="3" r:id="rId3"/>
  </sheets>
  <definedNames/>
  <calcPr fullCalcOnLoad="1"/>
</workbook>
</file>

<file path=xl/sharedStrings.xml><?xml version="1.0" encoding="utf-8"?>
<sst xmlns="http://schemas.openxmlformats.org/spreadsheetml/2006/main" count="135" uniqueCount="94">
  <si>
    <t>Dział</t>
  </si>
  <si>
    <t>Rozdział</t>
  </si>
  <si>
    <t>Lp.</t>
  </si>
  <si>
    <t>Treść</t>
  </si>
  <si>
    <t>1.</t>
  </si>
  <si>
    <t>2.</t>
  </si>
  <si>
    <t>3.</t>
  </si>
  <si>
    <t>Klasyfikacja
§</t>
  </si>
  <si>
    <t>Dochody</t>
  </si>
  <si>
    <t>Wydatki</t>
  </si>
  <si>
    <t>Wynik budżetu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</si>
  <si>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</si>
  <si>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</si>
  <si>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</si>
  <si>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</si>
  <si>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</si>
  <si>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</si>
  <si>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</si>
  <si>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</si>
  <si>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</si>
  <si>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</si>
  <si>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</si>
  <si>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</si>
  <si>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</si>
  <si>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</si>
  <si>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</si>
  <si>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</si>
  <si>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</si>
  <si>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</si>
  <si>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Nazwa</t>
  </si>
  <si>
    <t>Kwota</t>
  </si>
  <si>
    <t>I.</t>
  </si>
  <si>
    <t>DOCHODY</t>
  </si>
  <si>
    <t>Wpływy z innych opłat stanowiących dochody jednostek samorządu terytorialnego na podstawie ustaw</t>
  </si>
  <si>
    <t>II.</t>
  </si>
  <si>
    <t>WYDATKI</t>
  </si>
  <si>
    <t>Zwalczanie narkomanii</t>
  </si>
  <si>
    <t>Przeciwdziałanie alkoholizmowi</t>
  </si>
  <si>
    <t>Zmiana</t>
  </si>
  <si>
    <t>Plan po zmianie</t>
  </si>
  <si>
    <t>-</t>
  </si>
  <si>
    <t>Przychody ogółem</t>
  </si>
  <si>
    <t>§ 950</t>
  </si>
  <si>
    <t xml:space="preserve">1. </t>
  </si>
  <si>
    <t>Wolne środki, o których mowa w art.. 217 ust. 2 pkt 6 ustawy</t>
  </si>
  <si>
    <t>Plan przed zmianą</t>
  </si>
  <si>
    <t>Wydatki na zadania inwestycyjne na 2012 rok</t>
  </si>
  <si>
    <t>Rozdz.</t>
  </si>
  <si>
    <t>Nazwa zadania inwestycyjnego ( w tym w ramach funduszu sołeckiego)</t>
  </si>
  <si>
    <t>Łączne koszty finansowe</t>
  </si>
  <si>
    <t>Jednosta organizacyjna realizująca program lub koordynująca wykonanie programu</t>
  </si>
  <si>
    <t>010</t>
  </si>
  <si>
    <t>Rolnictwo i łowiectwo</t>
  </si>
  <si>
    <t>01010</t>
  </si>
  <si>
    <t>Infrastruktura wodociągowa i sanitacyjna wsi</t>
  </si>
  <si>
    <t>Budowa wodociągu w ul.Fabrycznej w Lesznie</t>
  </si>
  <si>
    <t xml:space="preserve">Urząd Gminy w Lesznie </t>
  </si>
  <si>
    <t>Dochody własne jst</t>
  </si>
  <si>
    <t>Budowa kanalizacji do miejscowości Zaborówek</t>
  </si>
  <si>
    <t>Budowa wodociagu we wsi Gawartowa Wola</t>
  </si>
  <si>
    <t>Budowa wodociągu we wsiach Grądy,Szymanówek, Powązki</t>
  </si>
  <si>
    <t>Projekt  kolektora ściekowego dla  wsi Zaborówek (fundusz sołecki)</t>
  </si>
  <si>
    <t>600</t>
  </si>
  <si>
    <t>Transport i łączność</t>
  </si>
  <si>
    <t>60016</t>
  </si>
  <si>
    <t>Drogi publiczne gminne</t>
  </si>
  <si>
    <t>Budowa ulic Strażackiej i Krótkiej w Lesznie</t>
  </si>
  <si>
    <t>Modernizacja odcinka drogi  we wsi Powązki</t>
  </si>
  <si>
    <t>Modernizacja odcinka drogi we wsi Kępiaste</t>
  </si>
  <si>
    <t>Projekt odwodnienia ulicy Warszawskiej w Lesznie</t>
  </si>
  <si>
    <t>801</t>
  </si>
  <si>
    <t>Oświata i wychowanie</t>
  </si>
  <si>
    <t>80101</t>
  </si>
  <si>
    <t>Szkoły podstawowe</t>
  </si>
  <si>
    <t>Utworzenie szkolnego placu zabaw przy ZSP  w Lesznie</t>
  </si>
  <si>
    <t>900</t>
  </si>
  <si>
    <t>Gospodarka komunalna i ochrona środowiska</t>
  </si>
  <si>
    <t>90015</t>
  </si>
  <si>
    <t>Oświetlenie ulic, placów i dróg</t>
  </si>
  <si>
    <t>Budowa nowych punktów swietlnych w ulicy Środkowej we wsi Wiktorów</t>
  </si>
  <si>
    <t>Budowa nowych punktów świetlnych na terenie sołectwa  Trzciniec Stelmachowo</t>
  </si>
  <si>
    <t>Razem</t>
  </si>
  <si>
    <t>dochody własne jst</t>
  </si>
  <si>
    <t>środki  z budżetu państwa</t>
  </si>
  <si>
    <t>Dotacja z budżetu państwa</t>
  </si>
  <si>
    <t>Planowane wydatki na 2012r.                (po zmianach)</t>
  </si>
  <si>
    <t>Przychody i rozchody budżetu w 2012 roku</t>
  </si>
  <si>
    <t xml:space="preserve">Załącznik nr 3                                                                                       do Uchwały Nr  XXI/140/2012                                                      Rady Gminy Leszno                                                                                  z dnia 24 maja 2012r. </t>
  </si>
  <si>
    <t xml:space="preserve">Załącznik nr 4                                                                  do Uchwały Nr XXI/140/2012                                  Rady Gminy Leszno                                                          z dnia 24 maja 2012r. </t>
  </si>
  <si>
    <t>Dochody z tytułu wydawania zezwoleń na sprzedaż napojów alkoholowych oraz wydatki na realizację zadań określonych w gminnym programie profilaktyki i rozwiązywania problemów alkoholowych w gminnym programie przeciwdziałania narkomanii na 2012 rok</t>
  </si>
  <si>
    <t xml:space="preserve">Załącznik nr 5 do Uchwały Nr XXI/140/2012 Rady Gminy Leszno z dnia 24 maja 2012r. </t>
  </si>
  <si>
    <t>Przewodnicząca Rady Gminy        /-/ mgr Barbara Koza</t>
  </si>
  <si>
    <t>Przewodnicząca Rady Gminy   /-/ mgr Barbara Koza</t>
  </si>
  <si>
    <t>Przewodnicząca Rady Gminy                              /-/ mgr Barbara Koza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</si>
</sst>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_ ;\-#,##0.00\ "/>
    <numFmt numFmtId="170" formatCode="#,##0.00\ _z_ł"/>
    <numFmt numFmtId="171" formatCode="#,##0.00\ &quot;zł&quot;"/>
    <numFmt numFmtId="172" formatCode="[$-415]d\ mmmm\ yyyy"/>
    <numFmt numFmtId="173" formatCode="#,##0.00;[Red]#,##0.00"/>
  </numFmts>
  <fonts count="56">
    <font>
      <sz val="10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b/>
      <sz val="6"/>
      <name val="Arial CE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10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3" fontId="4" fillId="0" borderId="10" xfId="0" applyNumberFormat="1" applyFont="1" applyBorder="1" applyAlignment="1">
      <alignment horizontal="center" vertical="top"/>
    </xf>
    <xf numFmtId="4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69" fontId="1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3" fontId="8" fillId="0" borderId="11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43" fontId="4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vertical="center"/>
    </xf>
    <xf numFmtId="0" fontId="14" fillId="0" borderId="0" xfId="53" applyNumberFormat="1" applyFont="1" applyFill="1" applyBorder="1" applyAlignment="1" applyProtection="1">
      <alignment horizontal="left"/>
      <protection locked="0"/>
    </xf>
    <xf numFmtId="49" fontId="15" fillId="34" borderId="18" xfId="53" applyNumberFormat="1" applyFont="1" applyFill="1" applyBorder="1" applyAlignment="1" applyProtection="1">
      <alignment horizontal="center" vertical="center" wrapText="1"/>
      <protection locked="0"/>
    </xf>
    <xf numFmtId="49" fontId="15" fillId="34" borderId="19" xfId="53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53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53" applyNumberFormat="1" applyFont="1" applyFill="1" applyBorder="1" applyAlignment="1" applyProtection="1">
      <alignment horizontal="center" vertical="center" wrapText="1"/>
      <protection locked="0"/>
    </xf>
    <xf numFmtId="43" fontId="17" fillId="0" borderId="19" xfId="53" applyNumberFormat="1" applyFont="1" applyFill="1" applyBorder="1" applyAlignment="1" applyProtection="1">
      <alignment horizontal="right" vertical="center" wrapText="1"/>
      <protection locked="0"/>
    </xf>
    <xf numFmtId="4" fontId="17" fillId="0" borderId="10" xfId="53" applyNumberFormat="1" applyFont="1" applyFill="1" applyBorder="1" applyAlignment="1" applyProtection="1">
      <alignment horizontal="right" vertical="center"/>
      <protection locked="0"/>
    </xf>
    <xf numFmtId="49" fontId="16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18" fillId="0" borderId="2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53" applyNumberFormat="1" applyFont="1" applyFill="1" applyBorder="1" applyAlignment="1" applyProtection="1">
      <alignment horizontal="left" vertical="center" wrapText="1"/>
      <protection locked="0"/>
    </xf>
    <xf numFmtId="43" fontId="20" fillId="0" borderId="19" xfId="53" applyNumberFormat="1" applyFont="1" applyFill="1" applyBorder="1" applyAlignment="1" applyProtection="1">
      <alignment horizontal="right" vertical="center" wrapText="1"/>
      <protection locked="0"/>
    </xf>
    <xf numFmtId="4" fontId="20" fillId="0" borderId="10" xfId="53" applyNumberFormat="1" applyFont="1" applyFill="1" applyBorder="1" applyAlignment="1" applyProtection="1">
      <alignment horizontal="right" vertical="center"/>
      <protection locked="0"/>
    </xf>
    <xf numFmtId="49" fontId="19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19" fillId="0" borderId="21" xfId="53" applyNumberFormat="1" applyFont="1" applyFill="1" applyBorder="1" applyAlignment="1" applyProtection="1">
      <alignment horizontal="center" vertical="center" wrapText="1"/>
      <protection locked="0"/>
    </xf>
    <xf numFmtId="43" fontId="20" fillId="0" borderId="22" xfId="53" applyNumberFormat="1" applyFont="1" applyFill="1" applyBorder="1" applyAlignment="1" applyProtection="1">
      <alignment horizontal="right" vertical="center" wrapText="1"/>
      <protection locked="0"/>
    </xf>
    <xf numFmtId="49" fontId="19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19" fillId="0" borderId="2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23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24" xfId="53" applyNumberFormat="1" applyFont="1" applyFill="1" applyBorder="1" applyAlignment="1" applyProtection="1">
      <alignment horizontal="left" vertical="center" wrapText="1"/>
      <protection locked="0"/>
    </xf>
    <xf numFmtId="43" fontId="17" fillId="36" borderId="25" xfId="53" applyNumberFormat="1" applyFont="1" applyFill="1" applyBorder="1" applyAlignment="1" applyProtection="1">
      <alignment horizontal="right" vertical="center" wrapText="1"/>
      <protection locked="0"/>
    </xf>
    <xf numFmtId="49" fontId="19" fillId="36" borderId="10" xfId="53" applyNumberFormat="1" applyFont="1" applyFill="1" applyBorder="1" applyAlignment="1" applyProtection="1">
      <alignment horizontal="right" vertical="center" wrapText="1"/>
      <protection locked="0"/>
    </xf>
    <xf numFmtId="43" fontId="17" fillId="36" borderId="16" xfId="53" applyNumberFormat="1" applyFont="1" applyFill="1" applyBorder="1" applyAlignment="1" applyProtection="1">
      <alignment horizontal="right" vertical="center" wrapText="1"/>
      <protection locked="0"/>
    </xf>
    <xf numFmtId="0" fontId="14" fillId="0" borderId="26" xfId="53" applyNumberFormat="1" applyFont="1" applyFill="1" applyBorder="1" applyAlignment="1" applyProtection="1">
      <alignment horizontal="left"/>
      <protection locked="0"/>
    </xf>
    <xf numFmtId="4" fontId="8" fillId="0" borderId="17" xfId="0" applyNumberFormat="1" applyFont="1" applyBorder="1" applyAlignment="1">
      <alignment horizontal="right"/>
    </xf>
    <xf numFmtId="0" fontId="14" fillId="0" borderId="0" xfId="53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0" fontId="14" fillId="0" borderId="0" xfId="53" applyNumberFormat="1" applyFont="1" applyFill="1" applyBorder="1" applyAlignment="1" applyProtection="1">
      <alignment/>
      <protection locked="0"/>
    </xf>
    <xf numFmtId="0" fontId="14" fillId="0" borderId="0" xfId="53" applyNumberFormat="1" applyFont="1" applyFill="1" applyBorder="1" applyAlignment="1" applyProtection="1">
      <alignment horizontal="left"/>
      <protection locked="0"/>
    </xf>
    <xf numFmtId="49" fontId="21" fillId="36" borderId="27" xfId="53" applyNumberFormat="1" applyFont="1" applyFill="1" applyBorder="1" applyAlignment="1" applyProtection="1">
      <alignment horizontal="center" vertical="top" wrapText="1"/>
      <protection locked="0"/>
    </xf>
    <xf numFmtId="49" fontId="15" fillId="34" borderId="19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53" applyNumberFormat="1" applyFont="1" applyFill="1" applyBorder="1" applyAlignment="1" applyProtection="1">
      <alignment horizontal="left" vertical="center" wrapText="1"/>
      <protection locked="0"/>
    </xf>
    <xf numFmtId="49" fontId="19" fillId="0" borderId="19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28" xfId="53" applyNumberFormat="1" applyFont="1" applyFill="1" applyBorder="1" applyAlignment="1" applyProtection="1">
      <alignment horizontal="left" vertical="center" wrapText="1"/>
      <protection locked="0"/>
    </xf>
    <xf numFmtId="49" fontId="19" fillId="0" borderId="29" xfId="53" applyNumberFormat="1" applyFont="1" applyFill="1" applyBorder="1" applyAlignment="1" applyProtection="1">
      <alignment horizontal="left" vertical="center" wrapText="1"/>
      <protection locked="0"/>
    </xf>
    <xf numFmtId="49" fontId="19" fillId="0" borderId="22" xfId="53" applyNumberFormat="1" applyFont="1" applyFill="1" applyBorder="1" applyAlignment="1" applyProtection="1">
      <alignment horizontal="left" vertical="center" wrapText="1"/>
      <protection locked="0"/>
    </xf>
    <xf numFmtId="49" fontId="19" fillId="0" borderId="30" xfId="53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17" fillId="36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37" borderId="17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vertical="center"/>
    </xf>
    <xf numFmtId="0" fontId="4" fillId="37" borderId="16" xfId="0" applyFont="1" applyFill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14" fillId="0" borderId="33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view="pageLayout" workbookViewId="0" topLeftCell="A28">
      <selection activeCell="H41" sqref="H41:I41"/>
    </sheetView>
  </sheetViews>
  <sheetFormatPr defaultColWidth="9.140625" defaultRowHeight="12.75"/>
  <cols>
    <col min="1" max="1" width="2.140625" style="55" customWidth="1"/>
    <col min="2" max="2" width="6.28125" style="80" customWidth="1"/>
    <col min="3" max="3" width="6.7109375" style="55" customWidth="1"/>
    <col min="4" max="5" width="5.28125" style="55" customWidth="1"/>
    <col min="6" max="6" width="43.7109375" style="55" customWidth="1"/>
    <col min="7" max="7" width="14.28125" style="55" customWidth="1"/>
    <col min="8" max="8" width="16.28125" style="55" customWidth="1"/>
    <col min="9" max="9" width="20.57421875" style="55" customWidth="1"/>
    <col min="10" max="10" width="9.140625" style="55" customWidth="1"/>
    <col min="11" max="16384" width="9.140625" style="55" customWidth="1"/>
  </cols>
  <sheetData>
    <row r="1" spans="1:9" ht="12.75">
      <c r="A1" s="85"/>
      <c r="B1" s="85"/>
      <c r="C1" s="85"/>
      <c r="D1" s="85"/>
      <c r="E1" s="85"/>
      <c r="F1" s="85"/>
      <c r="G1" s="85"/>
      <c r="H1" s="90" t="s">
        <v>90</v>
      </c>
      <c r="I1" s="90"/>
    </row>
    <row r="2" spans="1:9" s="84" customFormat="1" ht="18.75" customHeight="1">
      <c r="A2" s="82"/>
      <c r="B2" s="82"/>
      <c r="C2" s="82"/>
      <c r="D2" s="82"/>
      <c r="E2" s="82"/>
      <c r="F2" s="82"/>
      <c r="G2" s="82"/>
      <c r="H2" s="90"/>
      <c r="I2" s="90"/>
    </row>
    <row r="3" spans="2:7" ht="31.5" customHeight="1">
      <c r="B3" s="86" t="s">
        <v>46</v>
      </c>
      <c r="C3" s="86"/>
      <c r="D3" s="86"/>
      <c r="E3" s="86"/>
      <c r="F3" s="86"/>
      <c r="G3" s="86"/>
    </row>
    <row r="4" spans="2:9" ht="69" customHeight="1">
      <c r="B4" s="56" t="s">
        <v>0</v>
      </c>
      <c r="C4" s="57" t="s">
        <v>47</v>
      </c>
      <c r="D4" s="87" t="s">
        <v>48</v>
      </c>
      <c r="E4" s="87"/>
      <c r="F4" s="87"/>
      <c r="G4" s="57" t="s">
        <v>49</v>
      </c>
      <c r="H4" s="58" t="s">
        <v>85</v>
      </c>
      <c r="I4" s="59" t="s">
        <v>50</v>
      </c>
    </row>
    <row r="5" spans="2:9" ht="16.5" customHeight="1">
      <c r="B5" s="60" t="s">
        <v>51</v>
      </c>
      <c r="C5" s="61"/>
      <c r="D5" s="88" t="s">
        <v>52</v>
      </c>
      <c r="E5" s="88"/>
      <c r="F5" s="88"/>
      <c r="G5" s="62">
        <v>4380329.53</v>
      </c>
      <c r="H5" s="63">
        <v>510140</v>
      </c>
      <c r="I5" s="64"/>
    </row>
    <row r="6" spans="2:9" ht="16.5" customHeight="1">
      <c r="B6" s="65"/>
      <c r="C6" s="66" t="s">
        <v>53</v>
      </c>
      <c r="D6" s="89" t="s">
        <v>54</v>
      </c>
      <c r="E6" s="89"/>
      <c r="F6" s="89"/>
      <c r="G6" s="68">
        <v>4380329.53</v>
      </c>
      <c r="H6" s="69">
        <v>510140</v>
      </c>
      <c r="I6" s="70"/>
    </row>
    <row r="7" spans="2:9" ht="16.5" customHeight="1">
      <c r="B7" s="65"/>
      <c r="C7" s="71"/>
      <c r="D7" s="91" t="s">
        <v>55</v>
      </c>
      <c r="E7" s="92"/>
      <c r="F7" s="93"/>
      <c r="G7" s="68">
        <v>15000</v>
      </c>
      <c r="H7" s="69">
        <v>15000</v>
      </c>
      <c r="I7" s="73" t="s">
        <v>56</v>
      </c>
    </row>
    <row r="8" spans="2:9" ht="16.5" customHeight="1">
      <c r="B8" s="65"/>
      <c r="C8" s="71"/>
      <c r="D8" s="67"/>
      <c r="E8" s="89" t="s">
        <v>57</v>
      </c>
      <c r="F8" s="89"/>
      <c r="G8" s="68">
        <v>15000</v>
      </c>
      <c r="H8" s="69">
        <v>15000</v>
      </c>
      <c r="I8" s="70"/>
    </row>
    <row r="9" spans="2:9" ht="16.5" customHeight="1">
      <c r="B9" s="74"/>
      <c r="C9" s="71"/>
      <c r="D9" s="89" t="s">
        <v>58</v>
      </c>
      <c r="E9" s="89"/>
      <c r="F9" s="89"/>
      <c r="G9" s="68">
        <v>3391030.53</v>
      </c>
      <c r="H9" s="69">
        <v>66040</v>
      </c>
      <c r="I9" s="73" t="s">
        <v>56</v>
      </c>
    </row>
    <row r="10" spans="2:9" ht="16.5" customHeight="1">
      <c r="B10" s="74"/>
      <c r="C10" s="71"/>
      <c r="D10" s="75"/>
      <c r="E10" s="89" t="s">
        <v>57</v>
      </c>
      <c r="F10" s="89"/>
      <c r="G10" s="68">
        <v>3391030.53</v>
      </c>
      <c r="H10" s="69">
        <v>66040</v>
      </c>
      <c r="I10" s="70"/>
    </row>
    <row r="11" spans="2:9" ht="16.5" customHeight="1">
      <c r="B11" s="74"/>
      <c r="C11" s="71"/>
      <c r="D11" s="89" t="s">
        <v>59</v>
      </c>
      <c r="E11" s="89"/>
      <c r="F11" s="89"/>
      <c r="G11" s="68">
        <v>214884</v>
      </c>
      <c r="H11" s="69">
        <v>200000</v>
      </c>
      <c r="I11" s="73" t="s">
        <v>56</v>
      </c>
    </row>
    <row r="12" spans="2:9" ht="16.5" customHeight="1">
      <c r="B12" s="74"/>
      <c r="C12" s="71"/>
      <c r="D12" s="75"/>
      <c r="E12" s="89" t="s">
        <v>57</v>
      </c>
      <c r="F12" s="89"/>
      <c r="G12" s="68">
        <v>214884</v>
      </c>
      <c r="H12" s="69">
        <v>200000</v>
      </c>
      <c r="I12" s="70"/>
    </row>
    <row r="13" spans="2:9" ht="16.5" customHeight="1">
      <c r="B13" s="74"/>
      <c r="C13" s="71"/>
      <c r="D13" s="89" t="s">
        <v>60</v>
      </c>
      <c r="E13" s="89"/>
      <c r="F13" s="89"/>
      <c r="G13" s="68">
        <v>738573</v>
      </c>
      <c r="H13" s="63">
        <v>208258</v>
      </c>
      <c r="I13" s="73" t="s">
        <v>56</v>
      </c>
    </row>
    <row r="14" spans="2:9" ht="16.5" customHeight="1">
      <c r="B14" s="74"/>
      <c r="C14" s="71"/>
      <c r="D14" s="75"/>
      <c r="E14" s="94" t="s">
        <v>57</v>
      </c>
      <c r="F14" s="94"/>
      <c r="G14" s="68">
        <v>738573</v>
      </c>
      <c r="H14" s="69">
        <v>208258</v>
      </c>
      <c r="I14" s="70"/>
    </row>
    <row r="15" spans="2:9" ht="16.5" customHeight="1">
      <c r="B15" s="74"/>
      <c r="C15" s="75"/>
      <c r="D15" s="95" t="s">
        <v>61</v>
      </c>
      <c r="E15" s="96"/>
      <c r="F15" s="96"/>
      <c r="G15" s="72">
        <v>20842</v>
      </c>
      <c r="H15" s="69">
        <v>20842</v>
      </c>
      <c r="I15" s="73" t="s">
        <v>56</v>
      </c>
    </row>
    <row r="16" spans="2:9" ht="16.5" customHeight="1">
      <c r="B16" s="74"/>
      <c r="C16" s="71"/>
      <c r="D16" s="76"/>
      <c r="E16" s="94" t="s">
        <v>57</v>
      </c>
      <c r="F16" s="94"/>
      <c r="G16" s="68">
        <v>20842</v>
      </c>
      <c r="H16" s="69">
        <v>20842</v>
      </c>
      <c r="I16" s="70"/>
    </row>
    <row r="17" spans="2:9" ht="16.5" customHeight="1">
      <c r="B17" s="60" t="s">
        <v>62</v>
      </c>
      <c r="C17" s="61"/>
      <c r="D17" s="88" t="s">
        <v>63</v>
      </c>
      <c r="E17" s="88"/>
      <c r="F17" s="88"/>
      <c r="G17" s="62">
        <f>SUM(G18)</f>
        <v>530000</v>
      </c>
      <c r="H17" s="63">
        <v>530000</v>
      </c>
      <c r="I17" s="64"/>
    </row>
    <row r="18" spans="2:9" ht="16.5" customHeight="1">
      <c r="B18" s="65"/>
      <c r="C18" s="66" t="s">
        <v>64</v>
      </c>
      <c r="D18" s="89" t="s">
        <v>65</v>
      </c>
      <c r="E18" s="89"/>
      <c r="F18" s="89"/>
      <c r="G18" s="68">
        <f>SUM(G19+G21+G23+G25)</f>
        <v>530000</v>
      </c>
      <c r="H18" s="69">
        <v>530000</v>
      </c>
      <c r="I18" s="70"/>
    </row>
    <row r="19" spans="2:9" ht="16.5" customHeight="1">
      <c r="B19" s="74"/>
      <c r="C19" s="71"/>
      <c r="D19" s="89" t="s">
        <v>66</v>
      </c>
      <c r="E19" s="89"/>
      <c r="F19" s="89"/>
      <c r="G19" s="68">
        <v>360000</v>
      </c>
      <c r="H19" s="69">
        <v>360000</v>
      </c>
      <c r="I19" s="73" t="s">
        <v>56</v>
      </c>
    </row>
    <row r="20" spans="2:9" ht="16.5" customHeight="1">
      <c r="B20" s="74"/>
      <c r="C20" s="71"/>
      <c r="D20" s="75"/>
      <c r="E20" s="89" t="s">
        <v>57</v>
      </c>
      <c r="F20" s="89"/>
      <c r="G20" s="68">
        <v>360000</v>
      </c>
      <c r="H20" s="69">
        <v>360000</v>
      </c>
      <c r="I20" s="70"/>
    </row>
    <row r="21" spans="2:9" ht="16.5" customHeight="1">
      <c r="B21" s="74"/>
      <c r="C21" s="71"/>
      <c r="D21" s="89" t="s">
        <v>67</v>
      </c>
      <c r="E21" s="89"/>
      <c r="F21" s="89"/>
      <c r="G21" s="68">
        <v>70000</v>
      </c>
      <c r="H21" s="69">
        <v>70000</v>
      </c>
      <c r="I21" s="73" t="s">
        <v>56</v>
      </c>
    </row>
    <row r="22" spans="2:9" ht="16.5" customHeight="1">
      <c r="B22" s="74"/>
      <c r="C22" s="71"/>
      <c r="D22" s="75"/>
      <c r="E22" s="89" t="s">
        <v>57</v>
      </c>
      <c r="F22" s="89"/>
      <c r="G22" s="68">
        <v>70000</v>
      </c>
      <c r="H22" s="69">
        <v>70000</v>
      </c>
      <c r="I22" s="70"/>
    </row>
    <row r="23" spans="2:9" ht="16.5" customHeight="1">
      <c r="B23" s="74"/>
      <c r="C23" s="71"/>
      <c r="D23" s="89" t="s">
        <v>68</v>
      </c>
      <c r="E23" s="89"/>
      <c r="F23" s="89"/>
      <c r="G23" s="68">
        <v>50000</v>
      </c>
      <c r="H23" s="69">
        <v>50000</v>
      </c>
      <c r="I23" s="73" t="s">
        <v>56</v>
      </c>
    </row>
    <row r="24" spans="2:9" ht="16.5" customHeight="1">
      <c r="B24" s="74"/>
      <c r="C24" s="71"/>
      <c r="D24" s="75"/>
      <c r="E24" s="89" t="s">
        <v>57</v>
      </c>
      <c r="F24" s="89"/>
      <c r="G24" s="68">
        <v>50000</v>
      </c>
      <c r="H24" s="69">
        <v>50000</v>
      </c>
      <c r="I24" s="70"/>
    </row>
    <row r="25" spans="2:9" ht="16.5" customHeight="1">
      <c r="B25" s="74"/>
      <c r="C25" s="71"/>
      <c r="D25" s="89" t="s">
        <v>69</v>
      </c>
      <c r="E25" s="89"/>
      <c r="F25" s="89"/>
      <c r="G25" s="68">
        <v>50000</v>
      </c>
      <c r="H25" s="69">
        <v>50000</v>
      </c>
      <c r="I25" s="73" t="s">
        <v>56</v>
      </c>
    </row>
    <row r="26" spans="2:9" ht="16.5" customHeight="1">
      <c r="B26" s="74"/>
      <c r="C26" s="71"/>
      <c r="D26" s="75"/>
      <c r="E26" s="89" t="s">
        <v>57</v>
      </c>
      <c r="F26" s="89"/>
      <c r="G26" s="68">
        <v>50000</v>
      </c>
      <c r="H26" s="69">
        <v>50000</v>
      </c>
      <c r="I26" s="70"/>
    </row>
    <row r="27" spans="2:9" ht="16.5" customHeight="1">
      <c r="B27" s="60" t="s">
        <v>70</v>
      </c>
      <c r="C27" s="61"/>
      <c r="D27" s="88" t="s">
        <v>71</v>
      </c>
      <c r="E27" s="88"/>
      <c r="F27" s="88"/>
      <c r="G27" s="62">
        <f>SUM(G28)</f>
        <v>127835</v>
      </c>
      <c r="H27" s="63">
        <v>127835</v>
      </c>
      <c r="I27" s="64"/>
    </row>
    <row r="28" spans="2:9" ht="16.5" customHeight="1">
      <c r="B28" s="65"/>
      <c r="C28" s="66" t="s">
        <v>72</v>
      </c>
      <c r="D28" s="89" t="s">
        <v>73</v>
      </c>
      <c r="E28" s="89"/>
      <c r="F28" s="89"/>
      <c r="G28" s="68">
        <v>127835</v>
      </c>
      <c r="H28" s="69">
        <v>127835</v>
      </c>
      <c r="I28" s="70"/>
    </row>
    <row r="29" spans="2:9" ht="16.5" customHeight="1">
      <c r="B29" s="74"/>
      <c r="C29" s="71"/>
      <c r="D29" s="89" t="s">
        <v>74</v>
      </c>
      <c r="E29" s="89"/>
      <c r="F29" s="89"/>
      <c r="G29" s="68">
        <v>127835</v>
      </c>
      <c r="H29" s="69">
        <v>127835</v>
      </c>
      <c r="I29" s="73" t="s">
        <v>56</v>
      </c>
    </row>
    <row r="30" spans="2:9" ht="16.5" customHeight="1">
      <c r="B30" s="74"/>
      <c r="C30" s="71"/>
      <c r="D30" s="75"/>
      <c r="E30" s="89" t="s">
        <v>57</v>
      </c>
      <c r="F30" s="89"/>
      <c r="G30" s="68">
        <v>63985</v>
      </c>
      <c r="H30" s="69">
        <v>63985</v>
      </c>
      <c r="I30" s="70"/>
    </row>
    <row r="31" spans="2:9" ht="16.5" customHeight="1">
      <c r="B31" s="74"/>
      <c r="C31" s="71"/>
      <c r="D31" s="75"/>
      <c r="E31" s="89" t="s">
        <v>84</v>
      </c>
      <c r="F31" s="89"/>
      <c r="G31" s="68">
        <v>63850</v>
      </c>
      <c r="H31" s="69">
        <v>63850</v>
      </c>
      <c r="I31" s="70"/>
    </row>
    <row r="32" spans="2:9" ht="16.5" customHeight="1">
      <c r="B32" s="60" t="s">
        <v>75</v>
      </c>
      <c r="C32" s="61"/>
      <c r="D32" s="88" t="s">
        <v>76</v>
      </c>
      <c r="E32" s="88"/>
      <c r="F32" s="88"/>
      <c r="G32" s="62">
        <f>SUM(G33)</f>
        <v>31811</v>
      </c>
      <c r="H32" s="63">
        <v>31811</v>
      </c>
      <c r="I32" s="64"/>
    </row>
    <row r="33" spans="2:9" ht="16.5" customHeight="1">
      <c r="B33" s="65"/>
      <c r="C33" s="66" t="s">
        <v>77</v>
      </c>
      <c r="D33" s="89" t="s">
        <v>78</v>
      </c>
      <c r="E33" s="89"/>
      <c r="F33" s="89"/>
      <c r="G33" s="68">
        <f>SUM(G34+G36)</f>
        <v>31811</v>
      </c>
      <c r="H33" s="69">
        <v>31811</v>
      </c>
      <c r="I33" s="70"/>
    </row>
    <row r="34" spans="2:9" ht="16.5" customHeight="1">
      <c r="B34" s="74"/>
      <c r="C34" s="71"/>
      <c r="D34" s="89" t="s">
        <v>79</v>
      </c>
      <c r="E34" s="89"/>
      <c r="F34" s="89"/>
      <c r="G34" s="68">
        <v>10000</v>
      </c>
      <c r="H34" s="69">
        <v>10000</v>
      </c>
      <c r="I34" s="73" t="s">
        <v>56</v>
      </c>
    </row>
    <row r="35" spans="2:9" ht="16.5" customHeight="1">
      <c r="B35" s="74"/>
      <c r="C35" s="71"/>
      <c r="D35" s="75"/>
      <c r="E35" s="89" t="s">
        <v>57</v>
      </c>
      <c r="F35" s="89"/>
      <c r="G35" s="68">
        <v>10000</v>
      </c>
      <c r="H35" s="69">
        <v>10000</v>
      </c>
      <c r="I35" s="70"/>
    </row>
    <row r="36" spans="2:9" ht="24" customHeight="1">
      <c r="B36" s="74"/>
      <c r="C36" s="71"/>
      <c r="D36" s="89" t="s">
        <v>80</v>
      </c>
      <c r="E36" s="89"/>
      <c r="F36" s="89"/>
      <c r="G36" s="68">
        <v>21811</v>
      </c>
      <c r="H36" s="69">
        <v>21811</v>
      </c>
      <c r="I36" s="73" t="s">
        <v>56</v>
      </c>
    </row>
    <row r="37" spans="2:9" ht="16.5" customHeight="1">
      <c r="B37" s="74"/>
      <c r="C37" s="71"/>
      <c r="D37" s="75"/>
      <c r="E37" s="94" t="s">
        <v>57</v>
      </c>
      <c r="F37" s="94"/>
      <c r="G37" s="68">
        <v>21811</v>
      </c>
      <c r="H37" s="69">
        <v>21811</v>
      </c>
      <c r="I37" s="70"/>
    </row>
    <row r="38" spans="2:9" ht="23.25" customHeight="1">
      <c r="B38" s="97" t="s">
        <v>81</v>
      </c>
      <c r="C38" s="97"/>
      <c r="D38" s="97"/>
      <c r="E38" s="97"/>
      <c r="F38" s="97"/>
      <c r="G38" s="77">
        <v>5069975.53</v>
      </c>
      <c r="H38" s="63">
        <v>1199786</v>
      </c>
      <c r="I38" s="78"/>
    </row>
    <row r="39" spans="2:9" ht="23.25" customHeight="1">
      <c r="B39" s="97" t="s">
        <v>82</v>
      </c>
      <c r="C39" s="97"/>
      <c r="D39" s="97"/>
      <c r="E39" s="97"/>
      <c r="F39" s="97"/>
      <c r="G39" s="79">
        <v>5006125.53</v>
      </c>
      <c r="H39" s="63">
        <v>1135936</v>
      </c>
      <c r="I39" s="78"/>
    </row>
    <row r="40" spans="2:9" ht="23.25" customHeight="1">
      <c r="B40" s="97" t="s">
        <v>83</v>
      </c>
      <c r="C40" s="96"/>
      <c r="D40" s="96"/>
      <c r="E40" s="96"/>
      <c r="F40" s="96"/>
      <c r="G40" s="79">
        <f>SUM(G31)</f>
        <v>63850</v>
      </c>
      <c r="H40" s="63">
        <v>63850</v>
      </c>
      <c r="I40" s="78"/>
    </row>
    <row r="41" spans="1:9" ht="119.25" customHeight="1">
      <c r="A41" s="85"/>
      <c r="B41" s="85"/>
      <c r="C41" s="85"/>
      <c r="D41" s="85"/>
      <c r="E41" s="85"/>
      <c r="F41" s="85"/>
      <c r="G41" s="85"/>
      <c r="H41" s="126" t="s">
        <v>93</v>
      </c>
      <c r="I41" s="126"/>
    </row>
    <row r="42" spans="1:9" ht="11.25" customHeight="1">
      <c r="A42" s="85"/>
      <c r="B42" s="85"/>
      <c r="C42" s="85"/>
      <c r="D42" s="85"/>
      <c r="E42" s="85"/>
      <c r="F42" s="85"/>
      <c r="G42" s="85"/>
      <c r="H42" s="127"/>
      <c r="I42" s="127"/>
    </row>
  </sheetData>
  <sheetProtection/>
  <mergeCells count="43">
    <mergeCell ref="H41:I41"/>
    <mergeCell ref="E37:F37"/>
    <mergeCell ref="B38:F38"/>
    <mergeCell ref="B39:F39"/>
    <mergeCell ref="B40:F40"/>
    <mergeCell ref="A41:G41"/>
    <mergeCell ref="A42:G42"/>
    <mergeCell ref="E31:F31"/>
    <mergeCell ref="D32:F32"/>
    <mergeCell ref="D33:F33"/>
    <mergeCell ref="D34:F34"/>
    <mergeCell ref="E35:F35"/>
    <mergeCell ref="D36:F36"/>
    <mergeCell ref="D25:F25"/>
    <mergeCell ref="E26:F26"/>
    <mergeCell ref="D27:F27"/>
    <mergeCell ref="D28:F28"/>
    <mergeCell ref="D29:F29"/>
    <mergeCell ref="E30:F30"/>
    <mergeCell ref="D19:F19"/>
    <mergeCell ref="E20:F20"/>
    <mergeCell ref="D21:F21"/>
    <mergeCell ref="E22:F22"/>
    <mergeCell ref="D23:F23"/>
    <mergeCell ref="E24:F24"/>
    <mergeCell ref="D13:F13"/>
    <mergeCell ref="E14:F14"/>
    <mergeCell ref="D15:F15"/>
    <mergeCell ref="E16:F16"/>
    <mergeCell ref="D17:F17"/>
    <mergeCell ref="D18:F18"/>
    <mergeCell ref="D7:F7"/>
    <mergeCell ref="E8:F8"/>
    <mergeCell ref="D9:F9"/>
    <mergeCell ref="E10:F10"/>
    <mergeCell ref="D11:F11"/>
    <mergeCell ref="E12:F12"/>
    <mergeCell ref="A1:G1"/>
    <mergeCell ref="B3:G3"/>
    <mergeCell ref="D4:F4"/>
    <mergeCell ref="D5:F5"/>
    <mergeCell ref="D6:F6"/>
    <mergeCell ref="H1:I2"/>
  </mergeCells>
  <printOptions/>
  <pageMargins left="0" right="0" top="0.5905511811023623" bottom="0.3937007874015748" header="0.5118110236220472" footer="0.5118110236220472"/>
  <pageSetup horizontalDpi="600" verticalDpi="600" orientation="portrait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27"/>
  <sheetViews>
    <sheetView view="pageLayout" workbookViewId="0" topLeftCell="A13">
      <selection activeCell="G23" sqref="G23"/>
    </sheetView>
  </sheetViews>
  <sheetFormatPr defaultColWidth="9.140625" defaultRowHeight="12.75"/>
  <cols>
    <col min="1" max="1" width="5.140625" style="0" customWidth="1"/>
    <col min="2" max="2" width="3.8515625" style="0" customWidth="1"/>
    <col min="3" max="3" width="27.28125" style="0" customWidth="1"/>
    <col min="4" max="4" width="12.7109375" style="0" customWidth="1"/>
    <col min="5" max="5" width="17.140625" style="0" customWidth="1"/>
    <col min="6" max="6" width="12.00390625" style="0" customWidth="1"/>
    <col min="7" max="7" width="16.8515625" style="0" customWidth="1"/>
    <col min="8" max="8" width="6.8515625" style="0" customWidth="1"/>
    <col min="11" max="11" width="6.8515625" style="0" customWidth="1"/>
    <col min="12" max="12" width="7.00390625" style="0" customWidth="1"/>
    <col min="13" max="13" width="6.28125" style="0" customWidth="1"/>
    <col min="14" max="14" width="7.8515625" style="0" customWidth="1"/>
  </cols>
  <sheetData>
    <row r="1" spans="2:7" ht="17.25" customHeight="1">
      <c r="B1" s="9"/>
      <c r="C1" s="10"/>
      <c r="D1" s="11"/>
      <c r="E1" s="98" t="s">
        <v>87</v>
      </c>
      <c r="F1" s="98"/>
      <c r="G1" s="98"/>
    </row>
    <row r="2" spans="2:7" ht="12.75">
      <c r="B2" s="9"/>
      <c r="C2" s="9"/>
      <c r="D2" s="9"/>
      <c r="E2" s="98"/>
      <c r="F2" s="98"/>
      <c r="G2" s="98"/>
    </row>
    <row r="3" spans="2:7" ht="12.75">
      <c r="B3" s="9"/>
      <c r="C3" s="9"/>
      <c r="D3" s="9"/>
      <c r="E3" s="98"/>
      <c r="F3" s="98"/>
      <c r="G3" s="98"/>
    </row>
    <row r="4" spans="2:7" ht="12.75">
      <c r="B4" s="9"/>
      <c r="C4" s="9"/>
      <c r="D4" s="9"/>
      <c r="E4" s="98"/>
      <c r="F4" s="98"/>
      <c r="G4" s="98"/>
    </row>
    <row r="5" spans="2:7" ht="12.75">
      <c r="B5" s="9"/>
      <c r="C5" s="9"/>
      <c r="D5" s="9"/>
      <c r="E5" s="98"/>
      <c r="F5" s="98"/>
      <c r="G5" s="98"/>
    </row>
    <row r="6" spans="2:5" ht="12.75">
      <c r="B6" s="9"/>
      <c r="C6" s="9"/>
      <c r="D6" s="9"/>
      <c r="E6" s="12"/>
    </row>
    <row r="7" spans="2:7" ht="15.75">
      <c r="B7" s="104" t="s">
        <v>86</v>
      </c>
      <c r="C7" s="104"/>
      <c r="D7" s="104"/>
      <c r="E7" s="104"/>
      <c r="G7" s="83"/>
    </row>
    <row r="8" spans="2:7" ht="12.75">
      <c r="B8" s="105" t="s">
        <v>2</v>
      </c>
      <c r="C8" s="105" t="s">
        <v>3</v>
      </c>
      <c r="D8" s="106" t="s">
        <v>7</v>
      </c>
      <c r="E8" s="106" t="s">
        <v>45</v>
      </c>
      <c r="F8" s="107" t="s">
        <v>38</v>
      </c>
      <c r="G8" s="99" t="s">
        <v>39</v>
      </c>
    </row>
    <row r="9" spans="2:7" ht="12.75">
      <c r="B9" s="105"/>
      <c r="C9" s="105"/>
      <c r="D9" s="105"/>
      <c r="E9" s="106"/>
      <c r="F9" s="108"/>
      <c r="G9" s="100"/>
    </row>
    <row r="10" spans="2:7" ht="16.5" customHeight="1">
      <c r="B10" s="105"/>
      <c r="C10" s="105"/>
      <c r="D10" s="105"/>
      <c r="E10" s="106"/>
      <c r="F10" s="109"/>
      <c r="G10" s="101"/>
    </row>
    <row r="11" spans="2:7" ht="10.5" customHeight="1">
      <c r="B11" s="14">
        <v>1</v>
      </c>
      <c r="C11" s="14">
        <v>2</v>
      </c>
      <c r="D11" s="14">
        <v>3</v>
      </c>
      <c r="E11" s="15">
        <v>4</v>
      </c>
      <c r="F11" s="47"/>
      <c r="G11" s="45"/>
    </row>
    <row r="12" spans="2:7" ht="15.75" customHeight="1">
      <c r="B12" s="16" t="s">
        <v>4</v>
      </c>
      <c r="C12" s="17" t="s">
        <v>8</v>
      </c>
      <c r="D12" s="18"/>
      <c r="E12" s="19">
        <v>29484977.51</v>
      </c>
      <c r="F12" s="54">
        <v>-99441.32</v>
      </c>
      <c r="G12" s="19">
        <v>29385536.19</v>
      </c>
    </row>
    <row r="13" spans="2:7" ht="15.75" customHeight="1">
      <c r="B13" s="16" t="s">
        <v>5</v>
      </c>
      <c r="C13" s="17" t="s">
        <v>9</v>
      </c>
      <c r="D13" s="18"/>
      <c r="E13" s="19">
        <v>26402450.84</v>
      </c>
      <c r="F13" s="48">
        <v>302678.2</v>
      </c>
      <c r="G13" s="19">
        <v>26705129.04</v>
      </c>
    </row>
    <row r="14" spans="2:7" ht="15" customHeight="1">
      <c r="B14" s="16" t="s">
        <v>6</v>
      </c>
      <c r="C14" s="17" t="s">
        <v>10</v>
      </c>
      <c r="D14" s="20"/>
      <c r="E14" s="19">
        <f>SUM(E12-E13)</f>
        <v>3082526.670000002</v>
      </c>
      <c r="F14" s="81">
        <v>-402119.52</v>
      </c>
      <c r="G14" s="19">
        <f>SUM(G12-G13)</f>
        <v>2680407.1500000022</v>
      </c>
    </row>
    <row r="15" spans="2:7" ht="15" customHeight="1">
      <c r="B15" s="102" t="s">
        <v>41</v>
      </c>
      <c r="C15" s="103"/>
      <c r="D15" s="18"/>
      <c r="E15" s="21" t="s">
        <v>40</v>
      </c>
      <c r="F15" s="50">
        <v>402119.52</v>
      </c>
      <c r="G15" s="21">
        <v>402119.52</v>
      </c>
    </row>
    <row r="16" spans="2:7" ht="25.5">
      <c r="B16" s="16" t="s">
        <v>43</v>
      </c>
      <c r="C16" s="44" t="s">
        <v>44</v>
      </c>
      <c r="D16" s="18" t="s">
        <v>42</v>
      </c>
      <c r="E16" s="19" t="s">
        <v>40</v>
      </c>
      <c r="F16" s="51">
        <v>402119.52</v>
      </c>
      <c r="G16" s="19">
        <v>402119.52</v>
      </c>
    </row>
    <row r="17" spans="2:7" ht="12.75">
      <c r="B17" s="102" t="s">
        <v>11</v>
      </c>
      <c r="C17" s="103"/>
      <c r="D17" s="18"/>
      <c r="E17" s="21">
        <f>SUM(E18+E19+E20)</f>
        <v>3082526.67</v>
      </c>
      <c r="F17" s="49" t="s">
        <v>40</v>
      </c>
      <c r="G17" s="21">
        <f>SUM(G18+G19+G20)</f>
        <v>3082526.67</v>
      </c>
    </row>
    <row r="18" spans="2:7" ht="12.75">
      <c r="B18" s="16" t="s">
        <v>4</v>
      </c>
      <c r="C18" s="22" t="s">
        <v>12</v>
      </c>
      <c r="D18" s="18" t="s">
        <v>13</v>
      </c>
      <c r="E18" s="19">
        <v>2289967</v>
      </c>
      <c r="F18" s="49" t="s">
        <v>40</v>
      </c>
      <c r="G18" s="19">
        <v>2289967</v>
      </c>
    </row>
    <row r="19" spans="2:7" ht="12.75">
      <c r="B19" s="23" t="s">
        <v>5</v>
      </c>
      <c r="C19" s="24" t="s">
        <v>14</v>
      </c>
      <c r="D19" s="25" t="s">
        <v>13</v>
      </c>
      <c r="E19" s="26">
        <v>184000</v>
      </c>
      <c r="F19" s="49" t="s">
        <v>40</v>
      </c>
      <c r="G19" s="26">
        <v>184000</v>
      </c>
    </row>
    <row r="20" spans="2:7" ht="60" customHeight="1">
      <c r="B20" s="16" t="s">
        <v>6</v>
      </c>
      <c r="C20" s="27" t="s">
        <v>15</v>
      </c>
      <c r="D20" s="6" t="s">
        <v>16</v>
      </c>
      <c r="E20" s="52">
        <v>608559.67</v>
      </c>
      <c r="F20" s="53" t="s">
        <v>40</v>
      </c>
      <c r="G20" s="52">
        <v>608559.67</v>
      </c>
    </row>
    <row r="21" spans="2:7" ht="15" customHeight="1">
      <c r="B21" s="23" t="s">
        <v>17</v>
      </c>
      <c r="C21" s="24" t="s">
        <v>18</v>
      </c>
      <c r="D21" s="25" t="s">
        <v>19</v>
      </c>
      <c r="E21" s="28"/>
      <c r="F21" s="47"/>
      <c r="G21" s="45"/>
    </row>
    <row r="22" spans="2:7" ht="14.25" customHeight="1">
      <c r="B22" s="16" t="s">
        <v>20</v>
      </c>
      <c r="C22" s="22" t="s">
        <v>21</v>
      </c>
      <c r="D22" s="18" t="s">
        <v>22</v>
      </c>
      <c r="E22" s="29"/>
      <c r="F22" s="47"/>
      <c r="G22" s="45"/>
    </row>
    <row r="23" spans="2:7" ht="43.5" customHeight="1">
      <c r="B23" s="30" t="s">
        <v>23</v>
      </c>
      <c r="C23" s="31" t="s">
        <v>24</v>
      </c>
      <c r="D23" s="32" t="s">
        <v>25</v>
      </c>
      <c r="E23" s="33"/>
      <c r="F23" s="46"/>
      <c r="G23" s="45"/>
    </row>
    <row r="24" spans="2:11" ht="15" customHeight="1">
      <c r="B24" s="30" t="s">
        <v>26</v>
      </c>
      <c r="C24" s="34" t="s">
        <v>27</v>
      </c>
      <c r="D24" s="35" t="s">
        <v>28</v>
      </c>
      <c r="E24" s="36"/>
      <c r="F24" s="46"/>
      <c r="G24" s="45"/>
      <c r="I24" s="125" t="s">
        <v>92</v>
      </c>
      <c r="J24" s="125"/>
      <c r="K24" s="125"/>
    </row>
    <row r="25" spans="9:11" ht="12.75">
      <c r="I25" s="125"/>
      <c r="J25" s="125"/>
      <c r="K25" s="125"/>
    </row>
    <row r="26" spans="9:11" ht="12.75">
      <c r="I26" s="125"/>
      <c r="J26" s="125"/>
      <c r="K26" s="125"/>
    </row>
    <row r="27" spans="9:11" ht="12.75">
      <c r="I27" s="125"/>
      <c r="J27" s="125"/>
      <c r="K27" s="125"/>
    </row>
  </sheetData>
  <sheetProtection/>
  <mergeCells count="11">
    <mergeCell ref="F8:F10"/>
    <mergeCell ref="I24:K27"/>
    <mergeCell ref="E1:G5"/>
    <mergeCell ref="G8:G10"/>
    <mergeCell ref="B17:C17"/>
    <mergeCell ref="B7:E7"/>
    <mergeCell ref="B8:B10"/>
    <mergeCell ref="C8:C10"/>
    <mergeCell ref="D8:D10"/>
    <mergeCell ref="E8:E10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view="pageLayout" workbookViewId="0" topLeftCell="A11">
      <selection activeCell="H16" sqref="H16:J16"/>
    </sheetView>
  </sheetViews>
  <sheetFormatPr defaultColWidth="9.140625" defaultRowHeight="12.75"/>
  <cols>
    <col min="1" max="1" width="4.00390625" style="9" customWidth="1"/>
    <col min="2" max="2" width="8.140625" style="9" customWidth="1"/>
    <col min="3" max="3" width="9.8515625" style="9" customWidth="1"/>
    <col min="4" max="4" width="33.7109375" style="9" customWidth="1"/>
    <col min="5" max="5" width="22.421875" style="9" customWidth="1"/>
    <col min="6" max="16384" width="9.140625" style="9" customWidth="1"/>
  </cols>
  <sheetData>
    <row r="1" spans="9:11" ht="15.75" customHeight="1">
      <c r="I1" s="116" t="s">
        <v>88</v>
      </c>
      <c r="J1" s="117"/>
      <c r="K1" s="117"/>
    </row>
    <row r="2" spans="1:11" ht="13.5" customHeight="1">
      <c r="A2" s="5"/>
      <c r="B2" s="5"/>
      <c r="C2" s="5"/>
      <c r="D2" s="5"/>
      <c r="I2" s="116"/>
      <c r="J2" s="117"/>
      <c r="K2" s="117"/>
    </row>
    <row r="3" spans="1:11" ht="13.5" customHeight="1">
      <c r="A3" s="5"/>
      <c r="B3" s="5"/>
      <c r="C3" s="5"/>
      <c r="D3" s="5"/>
      <c r="I3" s="117"/>
      <c r="J3" s="117"/>
      <c r="K3" s="117"/>
    </row>
    <row r="4" spans="1:11" ht="15.75" customHeight="1">
      <c r="A4" s="5"/>
      <c r="B4" s="5"/>
      <c r="C4" s="5"/>
      <c r="D4" s="5"/>
      <c r="I4" s="117"/>
      <c r="J4" s="117"/>
      <c r="K4" s="117"/>
    </row>
    <row r="5" spans="1:11" ht="12.75" customHeight="1">
      <c r="A5" s="5"/>
      <c r="B5" s="5"/>
      <c r="C5" s="5"/>
      <c r="D5" s="5"/>
      <c r="I5" s="117"/>
      <c r="J5" s="117"/>
      <c r="K5" s="117"/>
    </row>
    <row r="6" spans="1:9" ht="78" customHeight="1">
      <c r="A6" s="115" t="s">
        <v>89</v>
      </c>
      <c r="B6" s="115"/>
      <c r="C6" s="115"/>
      <c r="D6" s="115"/>
      <c r="E6" s="115"/>
      <c r="F6" s="115"/>
      <c r="G6" s="115"/>
      <c r="H6" s="115"/>
      <c r="I6" s="115"/>
    </row>
    <row r="7" spans="1:5" ht="19.5" customHeight="1" hidden="1">
      <c r="A7" s="5"/>
      <c r="B7" s="5"/>
      <c r="C7" s="5"/>
      <c r="D7" s="13"/>
      <c r="E7" s="13"/>
    </row>
    <row r="8" spans="1:5" ht="19.5" customHeight="1">
      <c r="A8" s="5"/>
      <c r="B8" s="5"/>
      <c r="C8" s="5"/>
      <c r="D8" s="5"/>
      <c r="E8" s="4"/>
    </row>
    <row r="9" spans="1:9" ht="19.5" customHeight="1">
      <c r="A9" s="8" t="s">
        <v>2</v>
      </c>
      <c r="B9" s="8" t="s">
        <v>0</v>
      </c>
      <c r="C9" s="8" t="s">
        <v>1</v>
      </c>
      <c r="D9" s="8" t="s">
        <v>29</v>
      </c>
      <c r="E9" s="8" t="s">
        <v>30</v>
      </c>
      <c r="F9" s="121" t="s">
        <v>38</v>
      </c>
      <c r="G9" s="122"/>
      <c r="H9" s="123" t="s">
        <v>39</v>
      </c>
      <c r="I9" s="124"/>
    </row>
    <row r="10" spans="1:9" ht="30" customHeight="1">
      <c r="A10" s="37" t="s">
        <v>31</v>
      </c>
      <c r="B10" s="118" t="s">
        <v>32</v>
      </c>
      <c r="C10" s="119"/>
      <c r="D10" s="119"/>
      <c r="E10" s="38">
        <f>SUM(E11)</f>
        <v>153725</v>
      </c>
      <c r="F10" s="111" t="s">
        <v>40</v>
      </c>
      <c r="G10" s="112"/>
      <c r="H10" s="113">
        <v>153725</v>
      </c>
      <c r="I10" s="114"/>
    </row>
    <row r="11" spans="1:9" ht="47.25" customHeight="1">
      <c r="A11" s="7" t="s">
        <v>4</v>
      </c>
      <c r="B11" s="3">
        <v>756</v>
      </c>
      <c r="C11" s="3">
        <v>75618</v>
      </c>
      <c r="D11" s="39" t="s">
        <v>33</v>
      </c>
      <c r="E11" s="2">
        <v>153725</v>
      </c>
      <c r="F11" s="111" t="s">
        <v>40</v>
      </c>
      <c r="G11" s="112"/>
      <c r="H11" s="111">
        <v>153725</v>
      </c>
      <c r="I11" s="112"/>
    </row>
    <row r="12" spans="1:9" ht="30" customHeight="1">
      <c r="A12" s="7" t="s">
        <v>34</v>
      </c>
      <c r="B12" s="118" t="s">
        <v>35</v>
      </c>
      <c r="C12" s="120"/>
      <c r="D12" s="120"/>
      <c r="E12" s="1">
        <f>SUM(E13:E14)</f>
        <v>153725</v>
      </c>
      <c r="F12" s="111">
        <v>32036.31</v>
      </c>
      <c r="G12" s="112"/>
      <c r="H12" s="113">
        <v>185761.31</v>
      </c>
      <c r="I12" s="114"/>
    </row>
    <row r="13" spans="1:9" ht="30" customHeight="1">
      <c r="A13" s="7" t="s">
        <v>4</v>
      </c>
      <c r="B13" s="41">
        <v>851</v>
      </c>
      <c r="C13" s="41">
        <v>85153</v>
      </c>
      <c r="D13" s="40" t="s">
        <v>36</v>
      </c>
      <c r="E13" s="2">
        <v>2000</v>
      </c>
      <c r="F13" s="111" t="s">
        <v>40</v>
      </c>
      <c r="G13" s="112"/>
      <c r="H13" s="111">
        <v>2000</v>
      </c>
      <c r="I13" s="112"/>
    </row>
    <row r="14" spans="1:9" ht="30" customHeight="1">
      <c r="A14" s="7" t="s">
        <v>5</v>
      </c>
      <c r="B14" s="3">
        <v>851</v>
      </c>
      <c r="C14" s="3">
        <v>85154</v>
      </c>
      <c r="D14" s="3" t="s">
        <v>37</v>
      </c>
      <c r="E14" s="2">
        <v>151725</v>
      </c>
      <c r="F14" s="111">
        <v>32036.31</v>
      </c>
      <c r="G14" s="112"/>
      <c r="H14" s="111">
        <v>183761.31</v>
      </c>
      <c r="I14" s="112"/>
    </row>
    <row r="16" spans="1:10" ht="89.25" customHeight="1">
      <c r="A16" s="42"/>
      <c r="H16" s="110" t="s">
        <v>91</v>
      </c>
      <c r="I16" s="110"/>
      <c r="J16" s="110"/>
    </row>
    <row r="17" spans="1:10" ht="12.75">
      <c r="A17" s="43"/>
      <c r="H17" s="11"/>
      <c r="I17" s="11"/>
      <c r="J17" s="11"/>
    </row>
    <row r="18" spans="8:10" ht="12.75">
      <c r="H18" s="11"/>
      <c r="I18" s="11"/>
      <c r="J18" s="11"/>
    </row>
    <row r="19" spans="1:10" ht="12.75">
      <c r="A19" s="43"/>
      <c r="H19" s="11"/>
      <c r="I19" s="11"/>
      <c r="J19" s="11"/>
    </row>
  </sheetData>
  <sheetProtection/>
  <mergeCells count="17">
    <mergeCell ref="A6:I6"/>
    <mergeCell ref="I1:K5"/>
    <mergeCell ref="B10:D10"/>
    <mergeCell ref="B12:D12"/>
    <mergeCell ref="F9:G9"/>
    <mergeCell ref="H9:I9"/>
    <mergeCell ref="F10:G10"/>
    <mergeCell ref="H10:I10"/>
    <mergeCell ref="F11:G11"/>
    <mergeCell ref="H11:I11"/>
    <mergeCell ref="H16:J16"/>
    <mergeCell ref="F12:G12"/>
    <mergeCell ref="H12:I12"/>
    <mergeCell ref="F13:G13"/>
    <mergeCell ref="H13:I13"/>
    <mergeCell ref="F14:G14"/>
    <mergeCell ref="H14:I14"/>
  </mergeCells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Standard</cp:lastModifiedBy>
  <cp:lastPrinted>2012-05-31T08:42:23Z</cp:lastPrinted>
  <dcterms:created xsi:type="dcterms:W3CDTF">2009-10-15T10:17:39Z</dcterms:created>
  <dcterms:modified xsi:type="dcterms:W3CDTF">2012-06-04T12:13:08Z</dcterms:modified>
  <cp:category/>
  <cp:version/>
  <cp:contentType/>
  <cp:contentStatus/>
</cp:coreProperties>
</file>