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<sst xmlns="http://schemas.openxmlformats.org/spreadsheetml/2006/main" count="93" uniqueCount="71">
  <si>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Paragraf</t>
  </si>
  <si>
    <t>Przychody</t>
  </si>
  <si>
    <t>Plan na 2004r.</t>
  </si>
  <si>
    <t>Leszno, dn. 2003.12.15</t>
  </si>
  <si>
    <t xml:space="preserve">Gminnego Zakładu Wodociągów i Kanalizacji </t>
  </si>
  <si>
    <t>w Lesznie  w 2004r.</t>
  </si>
  <si>
    <t>Wynagrodzenia osobowe pracowników</t>
  </si>
  <si>
    <t>Dodatkowe wynagrodzenie roczne</t>
  </si>
  <si>
    <t>Składki na ubezpieczenie społeczne</t>
  </si>
  <si>
    <t>Składki na fundusz pracy</t>
  </si>
  <si>
    <t>Zakupy materiałów i wyposażenia</t>
  </si>
  <si>
    <t>Zakup usług remontowych</t>
  </si>
  <si>
    <t>Zakup usług pozostałych</t>
  </si>
  <si>
    <t>Podróże krajowe</t>
  </si>
  <si>
    <t>Odpisy na zakładowy fundusz świadczeń socjalnych</t>
  </si>
  <si>
    <t>Wydatki na zakupy inwestycyjne</t>
  </si>
  <si>
    <t>płace brutto</t>
  </si>
  <si>
    <t>godziny nadliczbowe</t>
  </si>
  <si>
    <t>od wynagrodzeń</t>
  </si>
  <si>
    <t>od trzynastki</t>
  </si>
  <si>
    <t xml:space="preserve"> </t>
  </si>
  <si>
    <t>Plan wyd. - ark. 2</t>
  </si>
  <si>
    <t>usługi pozostałe - ścieki</t>
  </si>
  <si>
    <t>usługi pozostałe - woda</t>
  </si>
  <si>
    <t>usługi remontowe - ścieki</t>
  </si>
  <si>
    <t>usługi remontowe - woda</t>
  </si>
  <si>
    <t>Razem</t>
  </si>
  <si>
    <t>Podatek dochodowy</t>
  </si>
  <si>
    <t>Plan wydatków</t>
  </si>
  <si>
    <t>Plan przychodów i wydatków</t>
  </si>
  <si>
    <t>w Lesznie  na 2004r.</t>
  </si>
  <si>
    <t>Dział</t>
  </si>
  <si>
    <t>Rozdział</t>
  </si>
  <si>
    <t>Nazwa</t>
  </si>
  <si>
    <t>Planowane przychody</t>
  </si>
  <si>
    <t>Gospodarka komunalna i ochrona środowiska</t>
  </si>
  <si>
    <t>Zakłady gospodarki komunalnej</t>
  </si>
  <si>
    <t>Stan środków obotowych na początek roku</t>
  </si>
  <si>
    <t>Dotacja otrzymana z budżetu przez zakład budżetowy na pierwsze wyposażenie w środki obrotowe</t>
  </si>
  <si>
    <t>O83</t>
  </si>
  <si>
    <t>Planowane wydatki</t>
  </si>
  <si>
    <t>Nagrody i wydatki osobowe nie zaliczane do wynagrodzeń</t>
  </si>
  <si>
    <t>Zakup energii</t>
  </si>
  <si>
    <t>Różne opłaty i składki</t>
  </si>
  <si>
    <t>Wydatki na zakupy inwestycyjne:                                                      zestaw komputerowy + oprogramowanie</t>
  </si>
  <si>
    <t>za odbiór ścieków</t>
  </si>
  <si>
    <t>50.000</t>
  </si>
  <si>
    <t>1.306.046</t>
  </si>
  <si>
    <t>6.000</t>
  </si>
  <si>
    <t>216.661</t>
  </si>
  <si>
    <t>4.075</t>
  </si>
  <si>
    <t>38.725</t>
  </si>
  <si>
    <t>5.406</t>
  </si>
  <si>
    <t>10.894</t>
  </si>
  <si>
    <t>3.480</t>
  </si>
  <si>
    <t>12.000</t>
  </si>
  <si>
    <t>45.724</t>
  </si>
  <si>
    <t>Stan środków obrotowych na koniec roku</t>
  </si>
  <si>
    <t>81.000</t>
  </si>
  <si>
    <t>81.404</t>
  </si>
  <si>
    <t>Podatek od towarów i usług VAT</t>
  </si>
  <si>
    <t>15.000</t>
  </si>
  <si>
    <t>379.677</t>
  </si>
  <si>
    <t>215.000</t>
  </si>
  <si>
    <t>191.000</t>
  </si>
  <si>
    <t>Załącznik Nr 6</t>
  </si>
  <si>
    <t>do Uchwały Nr..............</t>
  </si>
  <si>
    <t>z dnia.......................</t>
  </si>
  <si>
    <t>Rady Gminy Leszno</t>
  </si>
  <si>
    <t>1.256.046 729.750  526.296</t>
  </si>
  <si>
    <t xml:space="preserve">Wpływy z usług, w tym:                                                                                           - wpływy z opłat za wodę                                                             - wpływy z opłat za ścieki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</si>
</sst>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 CE"/>
      <family val="1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/>
    </xf>
    <xf numFmtId="1" fontId="6" fillId="0" borderId="12" xfId="0" applyNumberFormat="1" applyFont="1" applyBorder="1" applyAlignment="1">
      <alignment horizontal="right" vertical="top" wrapText="1"/>
    </xf>
    <xf numFmtId="1" fontId="3" fillId="0" borderId="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60" sqref="A60:C61"/>
    </sheetView>
  </sheetViews>
  <sheetFormatPr defaultColWidth="9.00390625" defaultRowHeight="12.75"/>
  <cols>
    <col min="1" max="1" width="6.75390625" style="0" customWidth="1"/>
    <col min="2" max="3" width="8.75390625" style="0" customWidth="1"/>
    <col min="9" max="9" width="13.875" style="0" customWidth="1"/>
    <col min="10" max="10" width="6.75390625" style="0" customWidth="1"/>
  </cols>
  <sheetData>
    <row r="1" spans="1:10" ht="15.75">
      <c r="A1" s="9"/>
      <c r="B1" s="9"/>
      <c r="C1" s="9"/>
      <c r="D1" s="9"/>
      <c r="E1" s="9"/>
      <c r="F1" s="9"/>
      <c r="G1" s="9"/>
      <c r="H1" s="63" t="s">
        <v>65</v>
      </c>
      <c r="I1" s="64"/>
      <c r="J1" s="24"/>
    </row>
    <row r="2" spans="1:10" ht="15.75">
      <c r="A2" s="9"/>
      <c r="B2" s="9"/>
      <c r="C2" s="9"/>
      <c r="D2" s="9"/>
      <c r="E2" s="9"/>
      <c r="F2" s="9"/>
      <c r="G2" s="9"/>
      <c r="H2" s="53" t="s">
        <v>66</v>
      </c>
      <c r="I2" s="54"/>
      <c r="J2" s="10"/>
    </row>
    <row r="3" spans="1:10" ht="15.75">
      <c r="A3" s="9"/>
      <c r="B3" s="9"/>
      <c r="C3" s="9"/>
      <c r="D3" s="9"/>
      <c r="E3" s="9"/>
      <c r="F3" s="9"/>
      <c r="G3" s="9"/>
      <c r="H3" s="53" t="s">
        <v>68</v>
      </c>
      <c r="I3" s="54"/>
      <c r="J3" s="10"/>
    </row>
    <row r="4" spans="1:10" ht="15.75">
      <c r="A4" s="9"/>
      <c r="B4" s="9"/>
      <c r="C4" s="9"/>
      <c r="D4" s="9"/>
      <c r="E4" s="9"/>
      <c r="F4" s="9"/>
      <c r="G4" s="9"/>
      <c r="H4" s="53" t="s">
        <v>67</v>
      </c>
      <c r="I4" s="54"/>
      <c r="J4" s="10"/>
    </row>
    <row r="5" spans="1:10" ht="12.75">
      <c r="A5" s="9"/>
      <c r="B5" s="9"/>
      <c r="C5" s="9"/>
      <c r="D5" s="9"/>
      <c r="E5" s="9"/>
      <c r="F5" s="9"/>
      <c r="G5" s="9"/>
      <c r="H5" s="9"/>
      <c r="I5" s="10"/>
      <c r="J5" s="10"/>
    </row>
    <row r="6" spans="1:10" ht="12.75">
      <c r="A6" s="9"/>
      <c r="B6" s="9"/>
      <c r="C6" s="9"/>
      <c r="D6" s="9"/>
      <c r="E6" s="9"/>
      <c r="F6" s="9"/>
      <c r="G6" s="9"/>
      <c r="H6" s="9"/>
      <c r="I6" s="10"/>
      <c r="J6" s="10"/>
    </row>
    <row r="7" spans="1:10" ht="12.75">
      <c r="A7" s="9"/>
      <c r="B7" s="9"/>
      <c r="C7" s="9"/>
      <c r="D7" s="9"/>
      <c r="E7" s="9"/>
      <c r="F7" s="9"/>
      <c r="G7" s="9"/>
      <c r="H7" s="9"/>
      <c r="I7" s="10"/>
      <c r="J7" s="10"/>
    </row>
    <row r="8" spans="1:10" ht="18.75">
      <c r="A8" s="75" t="s">
        <v>29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8.7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8.75">
      <c r="A10" s="76" t="s">
        <v>30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5" spans="1:11" ht="26.25" customHeight="1" thickBot="1">
      <c r="A15" s="36" t="s">
        <v>31</v>
      </c>
      <c r="B15" s="50" t="s">
        <v>32</v>
      </c>
      <c r="C15" s="36" t="s">
        <v>0</v>
      </c>
      <c r="D15" s="77" t="s">
        <v>33</v>
      </c>
      <c r="E15" s="78"/>
      <c r="F15" s="78"/>
      <c r="G15" s="78"/>
      <c r="H15" s="79"/>
      <c r="I15" s="51" t="s">
        <v>2</v>
      </c>
      <c r="K15" s="23"/>
    </row>
    <row r="16" spans="1:9" ht="15" customHeight="1">
      <c r="A16" s="26"/>
      <c r="B16" s="27"/>
      <c r="C16" s="98"/>
      <c r="D16" s="100" t="s">
        <v>34</v>
      </c>
      <c r="E16" s="101"/>
      <c r="F16" s="101"/>
      <c r="G16" s="101"/>
      <c r="H16" s="102"/>
      <c r="I16" s="49" t="s">
        <v>47</v>
      </c>
    </row>
    <row r="17" spans="1:11" ht="15" customHeight="1">
      <c r="A17" s="26">
        <v>900</v>
      </c>
      <c r="B17" s="27"/>
      <c r="C17" s="98"/>
      <c r="D17" s="65" t="s">
        <v>35</v>
      </c>
      <c r="E17" s="66"/>
      <c r="F17" s="66"/>
      <c r="G17" s="66"/>
      <c r="H17" s="67"/>
      <c r="I17" s="38" t="str">
        <f>I16</f>
        <v>1.306.046</v>
      </c>
      <c r="K17" s="23"/>
    </row>
    <row r="18" spans="1:9" ht="15" customHeight="1">
      <c r="A18" s="26"/>
      <c r="B18" s="27">
        <v>90017</v>
      </c>
      <c r="C18" s="99"/>
      <c r="D18" s="65" t="s">
        <v>36</v>
      </c>
      <c r="E18" s="66"/>
      <c r="F18" s="66"/>
      <c r="G18" s="66"/>
      <c r="H18" s="67"/>
      <c r="I18" s="38" t="str">
        <f>I16</f>
        <v>1.306.046</v>
      </c>
    </row>
    <row r="19" spans="1:9" ht="15" customHeight="1">
      <c r="A19" s="26"/>
      <c r="B19" s="27"/>
      <c r="C19" s="25"/>
      <c r="D19" s="68" t="s">
        <v>37</v>
      </c>
      <c r="E19" s="66"/>
      <c r="F19" s="66"/>
      <c r="G19" s="66"/>
      <c r="H19" s="67"/>
      <c r="I19" s="38">
        <v>0</v>
      </c>
    </row>
    <row r="20" spans="1:9" ht="44.25" customHeight="1">
      <c r="A20" s="26"/>
      <c r="B20" s="27"/>
      <c r="C20" s="25">
        <v>241</v>
      </c>
      <c r="D20" s="69" t="s">
        <v>38</v>
      </c>
      <c r="E20" s="70"/>
      <c r="F20" s="70"/>
      <c r="G20" s="70"/>
      <c r="H20" s="71"/>
      <c r="I20" s="38" t="s">
        <v>46</v>
      </c>
    </row>
    <row r="21" spans="1:9" ht="50.25" customHeight="1" thickBot="1">
      <c r="A21" s="28"/>
      <c r="B21" s="29"/>
      <c r="C21" s="58" t="s">
        <v>39</v>
      </c>
      <c r="D21" s="72" t="s">
        <v>70</v>
      </c>
      <c r="E21" s="73"/>
      <c r="F21" s="73"/>
      <c r="G21" s="73"/>
      <c r="H21" s="74"/>
      <c r="I21" s="39" t="s">
        <v>69</v>
      </c>
    </row>
    <row r="22" spans="1:9" ht="15" customHeight="1" thickBot="1">
      <c r="A22" s="30"/>
      <c r="B22" s="27"/>
      <c r="C22" s="97"/>
      <c r="D22" s="65" t="s">
        <v>40</v>
      </c>
      <c r="E22" s="95"/>
      <c r="F22" s="95"/>
      <c r="G22" s="95"/>
      <c r="H22" s="96"/>
      <c r="I22" s="45" t="s">
        <v>47</v>
      </c>
    </row>
    <row r="23" spans="1:9" ht="15" customHeight="1" thickBot="1">
      <c r="A23" s="26">
        <v>900</v>
      </c>
      <c r="B23" s="27"/>
      <c r="C23" s="98"/>
      <c r="D23" s="65" t="s">
        <v>35</v>
      </c>
      <c r="E23" s="66"/>
      <c r="F23" s="66"/>
      <c r="G23" s="66"/>
      <c r="H23" s="67"/>
      <c r="I23" s="48" t="s">
        <v>47</v>
      </c>
    </row>
    <row r="24" spans="1:9" ht="15" customHeight="1">
      <c r="A24" s="26"/>
      <c r="B24" s="27">
        <v>90017</v>
      </c>
      <c r="C24" s="99"/>
      <c r="D24" s="65" t="s">
        <v>36</v>
      </c>
      <c r="E24" s="66"/>
      <c r="F24" s="66"/>
      <c r="G24" s="66"/>
      <c r="H24" s="67"/>
      <c r="I24" s="48" t="s">
        <v>47</v>
      </c>
    </row>
    <row r="25" spans="1:9" ht="15" customHeight="1">
      <c r="A25" s="26"/>
      <c r="B25" s="27"/>
      <c r="C25" s="31">
        <v>3020</v>
      </c>
      <c r="D25" s="68" t="s">
        <v>41</v>
      </c>
      <c r="E25" s="66"/>
      <c r="F25" s="66"/>
      <c r="G25" s="66"/>
      <c r="H25" s="67"/>
      <c r="I25" s="40" t="s">
        <v>48</v>
      </c>
    </row>
    <row r="26" spans="1:9" ht="15" customHeight="1">
      <c r="A26" s="32"/>
      <c r="B26" s="27" t="s">
        <v>20</v>
      </c>
      <c r="C26" s="31">
        <v>4010</v>
      </c>
      <c r="D26" s="68" t="s">
        <v>6</v>
      </c>
      <c r="E26" s="80"/>
      <c r="F26" s="80"/>
      <c r="G26" s="80"/>
      <c r="H26" s="81"/>
      <c r="I26" s="41" t="s">
        <v>49</v>
      </c>
    </row>
    <row r="27" spans="1:9" ht="15" customHeight="1">
      <c r="A27" s="32"/>
      <c r="B27" s="33"/>
      <c r="C27" s="25">
        <v>4040</v>
      </c>
      <c r="D27" s="61" t="s">
        <v>7</v>
      </c>
      <c r="E27" s="62"/>
      <c r="F27" s="62"/>
      <c r="G27" s="62"/>
      <c r="H27" s="57"/>
      <c r="I27" s="42" t="s">
        <v>50</v>
      </c>
    </row>
    <row r="28" spans="1:9" ht="15" customHeight="1">
      <c r="A28" s="32"/>
      <c r="B28" s="33"/>
      <c r="C28" s="25">
        <v>4110</v>
      </c>
      <c r="D28" s="83" t="s">
        <v>8</v>
      </c>
      <c r="E28" s="84"/>
      <c r="F28" s="84"/>
      <c r="G28" s="84"/>
      <c r="H28" s="85"/>
      <c r="I28" s="42" t="s">
        <v>51</v>
      </c>
    </row>
    <row r="29" spans="1:9" ht="15" customHeight="1">
      <c r="A29" s="32"/>
      <c r="B29" s="33"/>
      <c r="C29" s="25">
        <v>4120</v>
      </c>
      <c r="D29" s="86" t="s">
        <v>9</v>
      </c>
      <c r="E29" s="87"/>
      <c r="F29" s="87"/>
      <c r="G29" s="87"/>
      <c r="H29" s="88"/>
      <c r="I29" s="42" t="s">
        <v>52</v>
      </c>
    </row>
    <row r="30" spans="1:9" ht="15" customHeight="1">
      <c r="A30" s="32"/>
      <c r="B30" s="33"/>
      <c r="C30" s="25">
        <v>4210</v>
      </c>
      <c r="D30" s="86" t="s">
        <v>10</v>
      </c>
      <c r="E30" s="87"/>
      <c r="F30" s="87"/>
      <c r="G30" s="87"/>
      <c r="H30" s="88"/>
      <c r="I30" s="42" t="s">
        <v>58</v>
      </c>
    </row>
    <row r="31" spans="1:9" ht="15" customHeight="1">
      <c r="A31" s="32"/>
      <c r="B31" s="33"/>
      <c r="C31" s="31">
        <v>4260</v>
      </c>
      <c r="D31" s="86" t="s">
        <v>42</v>
      </c>
      <c r="E31" s="92"/>
      <c r="F31" s="92"/>
      <c r="G31" s="92"/>
      <c r="H31" s="93"/>
      <c r="I31" s="41" t="s">
        <v>64</v>
      </c>
    </row>
    <row r="32" spans="1:9" ht="15" customHeight="1">
      <c r="A32" s="32"/>
      <c r="B32" s="33"/>
      <c r="C32" s="31">
        <v>4270</v>
      </c>
      <c r="D32" s="86" t="s">
        <v>11</v>
      </c>
      <c r="E32" s="87"/>
      <c r="F32" s="87"/>
      <c r="G32" s="87"/>
      <c r="H32" s="88"/>
      <c r="I32" s="41" t="s">
        <v>63</v>
      </c>
    </row>
    <row r="33" spans="1:9" ht="15" customHeight="1">
      <c r="A33" s="32"/>
      <c r="B33" s="33"/>
      <c r="C33" s="31">
        <v>4300</v>
      </c>
      <c r="D33" s="86" t="s">
        <v>12</v>
      </c>
      <c r="E33" s="87"/>
      <c r="F33" s="87"/>
      <c r="G33" s="87"/>
      <c r="H33" s="88"/>
      <c r="I33" s="42" t="s">
        <v>62</v>
      </c>
    </row>
    <row r="34" spans="1:9" ht="15" customHeight="1">
      <c r="A34" s="32"/>
      <c r="B34" s="33"/>
      <c r="C34" s="31">
        <v>4410</v>
      </c>
      <c r="D34" s="86" t="s">
        <v>13</v>
      </c>
      <c r="E34" s="92"/>
      <c r="F34" s="92"/>
      <c r="G34" s="92"/>
      <c r="H34" s="93"/>
      <c r="I34" s="41" t="s">
        <v>53</v>
      </c>
    </row>
    <row r="35" spans="1:9" ht="15" customHeight="1">
      <c r="A35" s="32"/>
      <c r="B35" s="33"/>
      <c r="C35" s="31">
        <v>4430</v>
      </c>
      <c r="D35" s="86" t="s">
        <v>43</v>
      </c>
      <c r="E35" s="92"/>
      <c r="F35" s="92"/>
      <c r="G35" s="92"/>
      <c r="H35" s="93"/>
      <c r="I35" s="41" t="s">
        <v>59</v>
      </c>
    </row>
    <row r="36" spans="1:9" ht="15" customHeight="1">
      <c r="A36" s="32"/>
      <c r="B36" s="33"/>
      <c r="C36" s="31">
        <v>4440</v>
      </c>
      <c r="D36" s="86" t="s">
        <v>14</v>
      </c>
      <c r="E36" s="92"/>
      <c r="F36" s="92"/>
      <c r="G36" s="92"/>
      <c r="H36" s="93"/>
      <c r="I36" s="41" t="s">
        <v>54</v>
      </c>
    </row>
    <row r="37" spans="1:9" ht="15" customHeight="1">
      <c r="A37" s="32"/>
      <c r="B37" s="33"/>
      <c r="C37" s="26">
        <v>4530</v>
      </c>
      <c r="D37" s="86" t="s">
        <v>60</v>
      </c>
      <c r="E37" s="55"/>
      <c r="F37" s="55"/>
      <c r="G37" s="55"/>
      <c r="H37" s="56"/>
      <c r="I37" s="52" t="s">
        <v>61</v>
      </c>
    </row>
    <row r="38" spans="1:10" ht="27.75" customHeight="1" thickBot="1">
      <c r="A38" s="34"/>
      <c r="B38" s="35"/>
      <c r="C38" s="36">
        <v>6060</v>
      </c>
      <c r="D38" s="89" t="s">
        <v>44</v>
      </c>
      <c r="E38" s="90"/>
      <c r="F38" s="90"/>
      <c r="G38" s="90"/>
      <c r="H38" s="91"/>
      <c r="I38" s="43" t="s">
        <v>55</v>
      </c>
      <c r="J38" s="1"/>
    </row>
    <row r="39" spans="1:9" ht="15" customHeight="1" thickBot="1">
      <c r="A39" s="47"/>
      <c r="B39" s="46"/>
      <c r="C39" s="37"/>
      <c r="D39" s="94" t="s">
        <v>57</v>
      </c>
      <c r="E39" s="59"/>
      <c r="F39" s="59"/>
      <c r="G39" s="59"/>
      <c r="H39" s="60"/>
      <c r="I39" s="44" t="s">
        <v>56</v>
      </c>
    </row>
    <row r="60" spans="1:3" ht="12.75">
      <c r="A60" s="82"/>
      <c r="B60" s="82"/>
      <c r="C60" s="82"/>
    </row>
    <row r="61" spans="1:3" ht="12.75">
      <c r="A61" s="82"/>
      <c r="B61" s="82"/>
      <c r="C61" s="82"/>
    </row>
  </sheetData>
  <mergeCells count="33">
    <mergeCell ref="A9:J9"/>
    <mergeCell ref="D17:H17"/>
    <mergeCell ref="D18:H18"/>
    <mergeCell ref="D22:H22"/>
    <mergeCell ref="C22:C24"/>
    <mergeCell ref="C16:C18"/>
    <mergeCell ref="D16:H16"/>
    <mergeCell ref="D39:H39"/>
    <mergeCell ref="D36:H36"/>
    <mergeCell ref="D27:H27"/>
    <mergeCell ref="D35:H35"/>
    <mergeCell ref="D31:H31"/>
    <mergeCell ref="D37:H37"/>
    <mergeCell ref="D26:H26"/>
    <mergeCell ref="A61:C61"/>
    <mergeCell ref="A60:C60"/>
    <mergeCell ref="D28:H28"/>
    <mergeCell ref="D29:H29"/>
    <mergeCell ref="D30:H30"/>
    <mergeCell ref="D32:H32"/>
    <mergeCell ref="D38:H38"/>
    <mergeCell ref="D33:H33"/>
    <mergeCell ref="D34:H34"/>
    <mergeCell ref="H1:I1"/>
    <mergeCell ref="D23:H23"/>
    <mergeCell ref="D24:H24"/>
    <mergeCell ref="D25:H25"/>
    <mergeCell ref="D20:H20"/>
    <mergeCell ref="D19:H19"/>
    <mergeCell ref="D21:H21"/>
    <mergeCell ref="A8:J8"/>
    <mergeCell ref="A10:J10"/>
    <mergeCell ref="D15:H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B10">
      <selection activeCell="K18" sqref="K18"/>
    </sheetView>
  </sheetViews>
  <sheetFormatPr defaultColWidth="9.00390625" defaultRowHeight="12.75"/>
  <cols>
    <col min="8" max="8" width="10.25390625" style="0" bestFit="1" customWidth="1"/>
    <col min="10" max="10" width="9.625" style="0" bestFit="1" customWidth="1"/>
  </cols>
  <sheetData>
    <row r="1" spans="1:9" ht="12.75">
      <c r="A1" s="9"/>
      <c r="B1" s="9"/>
      <c r="C1" s="9"/>
      <c r="D1" s="9"/>
      <c r="E1" s="9"/>
      <c r="F1" s="9"/>
      <c r="G1" s="9"/>
      <c r="H1" s="121" t="s">
        <v>3</v>
      </c>
      <c r="I1" s="121"/>
    </row>
    <row r="2" spans="1:9" ht="12.75">
      <c r="A2" s="9"/>
      <c r="B2" s="9"/>
      <c r="C2" s="9"/>
      <c r="D2" s="9"/>
      <c r="E2" s="9"/>
      <c r="F2" s="9"/>
      <c r="G2" s="9"/>
      <c r="H2" s="10"/>
      <c r="I2" s="10"/>
    </row>
    <row r="3" spans="1:9" ht="12.75">
      <c r="A3" s="9"/>
      <c r="B3" s="9"/>
      <c r="C3" s="9"/>
      <c r="D3" s="9"/>
      <c r="E3" s="9"/>
      <c r="F3" s="9"/>
      <c r="G3" s="9"/>
      <c r="H3" s="10"/>
      <c r="I3" s="10"/>
    </row>
    <row r="4" spans="1:9" ht="12.75">
      <c r="A4" s="9"/>
      <c r="B4" s="9"/>
      <c r="C4" s="9"/>
      <c r="D4" s="9"/>
      <c r="E4" s="9"/>
      <c r="F4" s="9"/>
      <c r="G4" s="9"/>
      <c r="H4" s="10"/>
      <c r="I4" s="10"/>
    </row>
    <row r="5" spans="1:9" ht="12.75">
      <c r="A5" s="9"/>
      <c r="B5" s="9"/>
      <c r="C5" s="9"/>
      <c r="D5" s="9"/>
      <c r="E5" s="9"/>
      <c r="F5" s="9"/>
      <c r="G5" s="9"/>
      <c r="H5" s="10"/>
      <c r="I5" s="10"/>
    </row>
    <row r="6" spans="1:9" ht="12.75">
      <c r="A6" s="9"/>
      <c r="B6" s="9"/>
      <c r="C6" s="9"/>
      <c r="D6" s="9"/>
      <c r="E6" s="9"/>
      <c r="F6" s="9"/>
      <c r="G6" s="9"/>
      <c r="H6" s="10"/>
      <c r="I6" s="10"/>
    </row>
    <row r="7" spans="1:9" ht="12.75">
      <c r="A7" s="9"/>
      <c r="B7" s="9"/>
      <c r="C7" s="9"/>
      <c r="D7" s="9"/>
      <c r="E7" s="9"/>
      <c r="F7" s="9"/>
      <c r="G7" s="9"/>
      <c r="H7" s="10"/>
      <c r="I7" s="10"/>
    </row>
    <row r="8" spans="1:9" ht="15.75">
      <c r="A8" s="122" t="s">
        <v>28</v>
      </c>
      <c r="B8" s="122"/>
      <c r="C8" s="122"/>
      <c r="D8" s="122"/>
      <c r="E8" s="122"/>
      <c r="F8" s="122"/>
      <c r="G8" s="122"/>
      <c r="H8" s="122"/>
      <c r="I8" s="122"/>
    </row>
    <row r="9" spans="1:9" ht="15.75">
      <c r="A9" s="123" t="s">
        <v>4</v>
      </c>
      <c r="B9" s="123"/>
      <c r="C9" s="123"/>
      <c r="D9" s="123"/>
      <c r="E9" s="123"/>
      <c r="F9" s="123"/>
      <c r="G9" s="123"/>
      <c r="H9" s="123"/>
      <c r="I9" s="123"/>
    </row>
    <row r="10" spans="1:9" ht="15.75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</row>
    <row r="11" spans="1:9" ht="15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.75">
      <c r="A12" s="8"/>
      <c r="B12" s="8"/>
      <c r="C12" s="8"/>
      <c r="D12" s="8"/>
      <c r="E12" s="8"/>
      <c r="F12" s="8"/>
      <c r="G12" s="8"/>
      <c r="H12" s="8"/>
      <c r="I12" s="8"/>
    </row>
    <row r="15" spans="2:8" ht="25.5">
      <c r="B15" s="2" t="s">
        <v>0</v>
      </c>
      <c r="C15" s="124" t="s">
        <v>1</v>
      </c>
      <c r="D15" s="125"/>
      <c r="E15" s="125"/>
      <c r="F15" s="125"/>
      <c r="G15" s="126"/>
      <c r="H15" s="3" t="s">
        <v>2</v>
      </c>
    </row>
    <row r="16" spans="2:8" ht="12.75">
      <c r="B16" s="6">
        <v>302</v>
      </c>
      <c r="C16" s="134" t="s">
        <v>41</v>
      </c>
      <c r="D16" s="135"/>
      <c r="E16" s="135"/>
      <c r="F16" s="135"/>
      <c r="G16" s="136"/>
      <c r="H16" s="21">
        <f>2000+1000+500+500+2000</f>
        <v>6000</v>
      </c>
    </row>
    <row r="17" spans="2:8" ht="12.75">
      <c r="B17" s="2">
        <v>401</v>
      </c>
      <c r="C17" s="127" t="s">
        <v>6</v>
      </c>
      <c r="D17" s="110"/>
      <c r="E17" s="110"/>
      <c r="F17" s="110"/>
      <c r="G17" s="128"/>
      <c r="H17" s="4">
        <v>216660.97</v>
      </c>
    </row>
    <row r="18" spans="2:11" ht="12.75">
      <c r="B18" s="12"/>
      <c r="C18" s="5"/>
      <c r="D18" s="117" t="s">
        <v>16</v>
      </c>
      <c r="E18" s="129"/>
      <c r="F18" s="129"/>
      <c r="G18" s="130"/>
      <c r="H18" s="4">
        <v>214226.88</v>
      </c>
      <c r="J18" s="23">
        <f>H16+H17+H20+H21+H24+H37</f>
        <v>274343.952383</v>
      </c>
      <c r="K18">
        <f>J18/6</f>
        <v>45723.992063833335</v>
      </c>
    </row>
    <row r="19" spans="2:8" ht="12.75">
      <c r="B19" s="6"/>
      <c r="C19" s="13"/>
      <c r="D19" s="131" t="s">
        <v>17</v>
      </c>
      <c r="E19" s="132"/>
      <c r="F19" s="132"/>
      <c r="G19" s="133"/>
      <c r="H19" s="7">
        <v>2434.09</v>
      </c>
    </row>
    <row r="20" spans="2:8" ht="12.75">
      <c r="B20" s="6">
        <v>404</v>
      </c>
      <c r="C20" s="113" t="s">
        <v>7</v>
      </c>
      <c r="D20" s="114"/>
      <c r="E20" s="114"/>
      <c r="F20" s="114"/>
      <c r="G20" s="115"/>
      <c r="H20" s="4">
        <v>4072.76</v>
      </c>
    </row>
    <row r="21" spans="2:8" ht="12.75">
      <c r="B21" s="2">
        <v>411</v>
      </c>
      <c r="C21" s="116" t="s">
        <v>8</v>
      </c>
      <c r="D21" s="117"/>
      <c r="E21" s="117"/>
      <c r="F21" s="117"/>
      <c r="G21" s="118"/>
      <c r="H21" s="14">
        <f>SUM(H22:H23)</f>
        <v>38724.756633000005</v>
      </c>
    </row>
    <row r="22" spans="2:8" ht="12.75">
      <c r="B22" s="106"/>
      <c r="C22" s="119"/>
      <c r="D22" s="110" t="s">
        <v>18</v>
      </c>
      <c r="E22" s="111"/>
      <c r="F22" s="111"/>
      <c r="G22" s="112"/>
      <c r="H22" s="14">
        <f>214226.88*0.1791</f>
        <v>38368.034208000005</v>
      </c>
    </row>
    <row r="23" spans="2:8" ht="12.75">
      <c r="B23" s="107"/>
      <c r="C23" s="120"/>
      <c r="D23" s="110" t="s">
        <v>19</v>
      </c>
      <c r="E23" s="111"/>
      <c r="F23" s="111"/>
      <c r="G23" s="112"/>
      <c r="H23" s="14">
        <f>1991.75*0.1791</f>
        <v>356.72242500000004</v>
      </c>
    </row>
    <row r="24" spans="2:8" ht="12.75">
      <c r="B24" s="2">
        <v>412</v>
      </c>
      <c r="C24" s="103" t="s">
        <v>9</v>
      </c>
      <c r="D24" s="104"/>
      <c r="E24" s="104"/>
      <c r="F24" s="104"/>
      <c r="G24" s="105"/>
      <c r="H24" s="15">
        <f>SUM(H25:H26)</f>
        <v>5405.46575</v>
      </c>
    </row>
    <row r="25" spans="2:8" ht="12.75">
      <c r="B25" s="106"/>
      <c r="C25" s="108"/>
      <c r="D25" s="110" t="s">
        <v>18</v>
      </c>
      <c r="E25" s="111"/>
      <c r="F25" s="111"/>
      <c r="G25" s="112"/>
      <c r="H25" s="14">
        <f>214226.88*0.025</f>
        <v>5355.6720000000005</v>
      </c>
    </row>
    <row r="26" spans="2:8" ht="12.75">
      <c r="B26" s="107"/>
      <c r="C26" s="109"/>
      <c r="D26" s="110" t="s">
        <v>19</v>
      </c>
      <c r="E26" s="111"/>
      <c r="F26" s="111"/>
      <c r="G26" s="112"/>
      <c r="H26" s="14">
        <f>1991.75*0.025</f>
        <v>49.79375</v>
      </c>
    </row>
    <row r="27" spans="2:8" ht="12.75">
      <c r="B27" s="2">
        <v>421</v>
      </c>
      <c r="C27" s="103" t="s">
        <v>10</v>
      </c>
      <c r="D27" s="104"/>
      <c r="E27" s="104"/>
      <c r="F27" s="104"/>
      <c r="G27" s="105"/>
      <c r="H27" s="15">
        <f>15000+36000</f>
        <v>51000</v>
      </c>
    </row>
    <row r="28" spans="2:8" ht="12.75">
      <c r="B28" s="6">
        <v>426</v>
      </c>
      <c r="C28" s="103" t="s">
        <v>42</v>
      </c>
      <c r="D28" s="55"/>
      <c r="E28" s="55"/>
      <c r="F28" s="55"/>
      <c r="G28" s="56"/>
      <c r="H28" s="22">
        <f>28000+168000</f>
        <v>196000</v>
      </c>
    </row>
    <row r="29" spans="2:8" ht="12.75">
      <c r="B29" s="6">
        <v>427</v>
      </c>
      <c r="C29" s="103" t="s">
        <v>11</v>
      </c>
      <c r="D29" s="104"/>
      <c r="E29" s="104"/>
      <c r="F29" s="104"/>
      <c r="G29" s="105"/>
      <c r="H29" s="18">
        <f>SUM(H30:H31)</f>
        <v>220000</v>
      </c>
    </row>
    <row r="30" spans="2:8" ht="12.75">
      <c r="B30" s="6"/>
      <c r="C30" s="17"/>
      <c r="D30" s="104" t="s">
        <v>24</v>
      </c>
      <c r="E30" s="55"/>
      <c r="F30" s="55"/>
      <c r="G30" s="56"/>
      <c r="H30" s="18">
        <v>28000</v>
      </c>
    </row>
    <row r="31" spans="2:8" ht="12.75">
      <c r="B31" s="6"/>
      <c r="C31" s="17"/>
      <c r="D31" s="104" t="s">
        <v>25</v>
      </c>
      <c r="E31" s="55"/>
      <c r="F31" s="55"/>
      <c r="G31" s="56"/>
      <c r="H31" s="18">
        <v>192000</v>
      </c>
    </row>
    <row r="32" spans="2:8" ht="12.75">
      <c r="B32" s="6">
        <v>430</v>
      </c>
      <c r="C32" s="103" t="s">
        <v>12</v>
      </c>
      <c r="D32" s="104"/>
      <c r="E32" s="104"/>
      <c r="F32" s="104"/>
      <c r="G32" s="105"/>
      <c r="H32" s="16">
        <f>SUM(H33:H35)</f>
        <v>384676.69</v>
      </c>
    </row>
    <row r="33" spans="2:8" ht="12.75">
      <c r="B33" s="6"/>
      <c r="C33" s="137"/>
      <c r="D33" s="104" t="s">
        <v>22</v>
      </c>
      <c r="E33" s="55"/>
      <c r="F33" s="55"/>
      <c r="G33" s="56"/>
      <c r="H33" s="19">
        <v>22000</v>
      </c>
    </row>
    <row r="34" spans="2:8" ht="12.75">
      <c r="B34" s="6"/>
      <c r="C34" s="137"/>
      <c r="D34" s="104" t="s">
        <v>23</v>
      </c>
      <c r="E34" s="55"/>
      <c r="F34" s="55"/>
      <c r="G34" s="56"/>
      <c r="H34" s="19">
        <v>40000</v>
      </c>
    </row>
    <row r="35" spans="2:8" ht="12.75">
      <c r="B35" s="6"/>
      <c r="C35" s="138"/>
      <c r="D35" s="104" t="s">
        <v>45</v>
      </c>
      <c r="E35" s="55"/>
      <c r="F35" s="55"/>
      <c r="G35" s="56"/>
      <c r="H35" s="20">
        <v>322676.69</v>
      </c>
    </row>
    <row r="36" spans="2:8" ht="12.75">
      <c r="B36" s="6">
        <v>441</v>
      </c>
      <c r="C36" s="103" t="s">
        <v>13</v>
      </c>
      <c r="D36" s="55"/>
      <c r="E36" s="55"/>
      <c r="F36" s="55"/>
      <c r="G36" s="56"/>
      <c r="H36" s="18">
        <v>10893.8</v>
      </c>
    </row>
    <row r="37" spans="2:8" ht="12.75">
      <c r="B37" s="6">
        <v>444</v>
      </c>
      <c r="C37" s="103" t="s">
        <v>14</v>
      </c>
      <c r="D37" s="55"/>
      <c r="E37" s="55"/>
      <c r="F37" s="55"/>
      <c r="G37" s="56"/>
      <c r="H37" s="18">
        <v>3480</v>
      </c>
    </row>
    <row r="38" spans="2:9" ht="12.75">
      <c r="B38" s="6">
        <v>606</v>
      </c>
      <c r="C38" s="103" t="s">
        <v>15</v>
      </c>
      <c r="D38" s="104"/>
      <c r="E38" s="104"/>
      <c r="F38" s="104"/>
      <c r="G38" s="105"/>
      <c r="H38" s="18">
        <v>12000</v>
      </c>
      <c r="I38" s="1"/>
    </row>
    <row r="39" spans="2:9" ht="12.75">
      <c r="B39" s="6" t="s">
        <v>20</v>
      </c>
      <c r="C39" s="103" t="s">
        <v>27</v>
      </c>
      <c r="D39" s="104"/>
      <c r="E39" s="104"/>
      <c r="F39" s="104"/>
      <c r="G39" s="105"/>
      <c r="H39" s="18">
        <v>0</v>
      </c>
      <c r="I39" s="1"/>
    </row>
    <row r="40" spans="6:8" ht="12.75">
      <c r="F40" s="139" t="s">
        <v>26</v>
      </c>
      <c r="G40" s="140"/>
      <c r="H40" s="16">
        <f>H16+H17+H20+H21+H24+H27+H28+H29+H32+H36+H37+H38+H39</f>
        <v>1148914.442383</v>
      </c>
    </row>
    <row r="61" spans="1:2" ht="12.75">
      <c r="A61" s="82" t="s">
        <v>21</v>
      </c>
      <c r="B61" s="82"/>
    </row>
  </sheetData>
  <mergeCells count="36">
    <mergeCell ref="C33:C35"/>
    <mergeCell ref="F40:G40"/>
    <mergeCell ref="C39:G39"/>
    <mergeCell ref="D34:G34"/>
    <mergeCell ref="C37:G37"/>
    <mergeCell ref="C38:G38"/>
    <mergeCell ref="C15:G15"/>
    <mergeCell ref="C17:G17"/>
    <mergeCell ref="D18:G18"/>
    <mergeCell ref="D19:G19"/>
    <mergeCell ref="C16:G16"/>
    <mergeCell ref="H1:I1"/>
    <mergeCell ref="A8:I8"/>
    <mergeCell ref="A9:I9"/>
    <mergeCell ref="A10:I10"/>
    <mergeCell ref="C20:G20"/>
    <mergeCell ref="C21:G21"/>
    <mergeCell ref="B22:B23"/>
    <mergeCell ref="C22:C23"/>
    <mergeCell ref="D22:G22"/>
    <mergeCell ref="D23:G23"/>
    <mergeCell ref="C24:G24"/>
    <mergeCell ref="B25:B26"/>
    <mergeCell ref="C25:C26"/>
    <mergeCell ref="D25:G25"/>
    <mergeCell ref="D26:G26"/>
    <mergeCell ref="C28:G28"/>
    <mergeCell ref="A61:B61"/>
    <mergeCell ref="C27:G27"/>
    <mergeCell ref="C29:G29"/>
    <mergeCell ref="C32:G32"/>
    <mergeCell ref="C36:G36"/>
    <mergeCell ref="D33:G33"/>
    <mergeCell ref="D30:G30"/>
    <mergeCell ref="D31:G31"/>
    <mergeCell ref="D35:G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Barlak</dc:creator>
  <cp:keywords/>
  <dc:description/>
  <cp:lastModifiedBy>Urząd Gminy Leszno</cp:lastModifiedBy>
  <cp:lastPrinted>2003-12-17T10:01:16Z</cp:lastPrinted>
  <dcterms:created xsi:type="dcterms:W3CDTF">2003-12-14T20:25:48Z</dcterms:created>
  <dcterms:modified xsi:type="dcterms:W3CDTF">2003-12-17T10:02:24Z</dcterms:modified>
  <cp:category/>
  <cp:version/>
  <cp:contentType/>
  <cp:contentStatus/>
</cp:coreProperties>
</file>